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UCRAINIENI" sheetId="4" r:id="rId4"/>
    <sheet name="DIABET" sheetId="5" r:id="rId5"/>
    <sheet name="INS" sheetId="6" r:id="rId6"/>
    <sheet name="MIXT" sheetId="7" r:id="rId7"/>
    <sheet name="TESTE" sheetId="8" r:id="rId8"/>
    <sheet name="COST VOLUM ONCO" sheetId="9" r:id="rId9"/>
    <sheet name="COST VOLUM MUCOVISCIDOZA" sheetId="10" r:id="rId10"/>
    <sheet name="ONCO" sheetId="11" r:id="rId11"/>
    <sheet name="POSTT" sheetId="12" r:id="rId12"/>
    <sheet name="SCLEROZ" sheetId="13" r:id="rId13"/>
    <sheet name="CV UNICE" sheetId="14" r:id="rId14"/>
    <sheet name="fibroza pulmonara" sheetId="15" r:id="rId15"/>
    <sheet name="AMIOTROPIE SPINALA CR" sheetId="16" r:id="rId16"/>
    <sheet name="MUCOV" sheetId="17" r:id="rId17"/>
  </sheets>
  <definedNames>
    <definedName name="_xlnm.Print_Area" localSheetId="8">'COST VOLUM ONCO'!$A$1:$I$36</definedName>
    <definedName name="_xlnm.Print_Area" localSheetId="13">'CV UNICE'!$A$1:$N$36</definedName>
    <definedName name="_xlnm.Print_Area" localSheetId="2">'pensionar CV'!$A$1:$J$36</definedName>
  </definedNames>
  <calcPr fullCalcOnLoad="1"/>
</workbook>
</file>

<file path=xl/sharedStrings.xml><?xml version="1.0" encoding="utf-8"?>
<sst xmlns="http://schemas.openxmlformats.org/spreadsheetml/2006/main" count="641" uniqueCount="112">
  <si>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</si>
  <si>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</si>
  <si>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</si>
  <si>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</si>
  <si>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</si>
  <si>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</si>
  <si>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</si>
  <si>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</si>
  <si>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</si>
  <si>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</si>
  <si>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</si>
  <si>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</si>
  <si>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</si>
  <si>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</si>
  <si>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</si>
  <si>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</si>
  <si>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</si>
  <si>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</si>
  <si>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</si>
  <si>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</si>
  <si>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</si>
  <si>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</si>
  <si>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</si>
  <si>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</si>
  <si>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</si>
  <si>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</si>
  <si>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</si>
  <si>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</si>
  <si>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</si>
  <si>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</si>
  <si>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</si>
  <si>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</si>
  <si>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</si>
  <si>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</si>
  <si>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</si>
  <si>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</si>
  <si>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</si>
  <si>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</si>
  <si>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</si>
  <si>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</si>
  <si>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</si>
  <si>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</si>
  <si>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</si>
  <si>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</si>
  <si>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</si>
  <si>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</si>
  <si>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</si>
  <si>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</si>
  <si>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</si>
  <si>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</si>
  <si>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</si>
  <si>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</si>
  <si>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</si>
  <si>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</si>
  <si>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</si>
  <si>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</si>
  <si>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</si>
  <si>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</si>
  <si>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</si>
  <si>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</si>
  <si>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</si>
  <si>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</si>
  <si>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</si>
  <si>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</si>
  <si>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</si>
  <si>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</si>
  <si>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</si>
  <si>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</si>
  <si>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</si>
  <si>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</si>
  <si>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</si>
  <si>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</si>
  <si>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</si>
  <si>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</si>
  <si>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</si>
  <si>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</si>
  <si>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</si>
  <si>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</si>
  <si>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</si>
  <si>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</si>
  <si>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</si>
  <si>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</si>
  <si>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</si>
  <si>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</si>
  <si>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G12</t>
  </si>
  <si>
    <t>DR MAX (SENSI BLUE)</t>
  </si>
  <si>
    <t>DR. MAX(SENSI BLUE)</t>
  </si>
  <si>
    <t>DR MAX(SENSI BLUE)</t>
  </si>
  <si>
    <t>Lista A-O</t>
  </si>
  <si>
    <t>Lista B-O</t>
  </si>
  <si>
    <t>Lista D-O</t>
  </si>
  <si>
    <t>TOTAL COPLATA</t>
  </si>
  <si>
    <t>TOTAL GENRAL</t>
  </si>
  <si>
    <t>amiotropie spinala cronica</t>
  </si>
  <si>
    <t>SITUATIA CONSUMULUI DE MEDICAMENTE IN LUNA APRILIE 2023</t>
  </si>
  <si>
    <t>SITUATIA CONSUMULUI DE MEDICAMENTE PENTRU PENSIONARI CU PENSII&lt;= 1608 LEI APRILIE 2023</t>
  </si>
  <si>
    <t>SITUATIA CONSUMULUI DE MEDICAMENTE COST VOLUM PENTRU PENSIONARI  PANA LA 1608 LEI APRILIE 2023</t>
  </si>
  <si>
    <t>SITUATIA CONSUMULUI DE MEDICAMENTE PENTRU UCRAINIENI OUG15/2022 APRILIE 2023</t>
  </si>
  <si>
    <t>SITUATIA CONSUMULUI DE MEDICAMENTE PENTRU DIABET   LUNA APRILIE 2023</t>
  </si>
  <si>
    <t>SITUATIA CONSUMULUI DE MEDICAMENTE PENTRU INSULINE LUNA APRILIE 2023</t>
  </si>
  <si>
    <t>SITUATIA CONSUMULUI DE MEDICAMENTE LA  DIABET SI INSULINE APRILIE 2023</t>
  </si>
  <si>
    <t>SITUATIA CONSUMULUI LA TESTE PENTRU LUNA APRILIE 2023</t>
  </si>
  <si>
    <t>SITUATIA CONSUMULUI DE MEDICAMENTE PENTRU PNS COST VOLUM   LUNA APRILIE 2023</t>
  </si>
  <si>
    <t>SITUATIA CONSUMULUI DE MEDICAMENTE PENTRU MUCOVISCIDOZA  COST VOLUM   LUNA APRILIE 2023</t>
  </si>
  <si>
    <t>SITUATIA CONSUMULUI DE MEDICAMENTE PENTRU ONCOLOGIE LUNA APRILIE 2023</t>
  </si>
  <si>
    <t>SITUATIA CONSUMULUI DE MEDICAMENTE LA STARI POSTTRANSPLANT APRILIE 2023</t>
  </si>
  <si>
    <t>SITUATIA CONSUMULUI DE MEDICAMENTE PENTRU SCLEROZA LUNA APRILIE  2023</t>
  </si>
  <si>
    <t>SITUATIA CONSUMULUI DE MEDIC. PENTRU UNICE COST VOLUM   LUNA APRILIE 2023</t>
  </si>
  <si>
    <t>SITUATIA CONSUMULUI DE MEDICAMENTE LA fibroza pulmonara APRILIE 2023</t>
  </si>
  <si>
    <t>SITUATIA CONSUMULUI DE MEDICAMENTE LA AMIOTROPIE SPINALA CRONICA APRILIE 2023</t>
  </si>
  <si>
    <t>SITUATIA CONSUMULUI DE MEDICAMENTE LA STARI MUCOVISCIDOZA APRILIE 2023</t>
  </si>
  <si>
    <t>G 31C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</si>
</sst>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4" fontId="13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4" fontId="17" fillId="0" borderId="0" xfId="0" applyNumberFormat="1" applyFont="1" applyBorder="1" applyAlignment="1">
      <alignment/>
    </xf>
    <xf numFmtId="0" fontId="8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E266"/>
  <sheetViews>
    <sheetView tabSelected="1" workbookViewId="0" topLeftCell="A1">
      <selection activeCell="V5" sqref="V5:X35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5" width="21.421875" style="0" customWidth="1"/>
    <col min="6" max="6" width="18.7109375" style="0" customWidth="1"/>
    <col min="7" max="7" width="17.8515625" style="0" bestFit="1" customWidth="1"/>
    <col min="8" max="8" width="16.28125" style="0" customWidth="1"/>
    <col min="9" max="9" width="15.28125" style="16" bestFit="1" customWidth="1"/>
    <col min="10" max="11" width="12.140625" style="0" customWidth="1"/>
    <col min="12" max="12" width="14.140625" style="0" bestFit="1" customWidth="1"/>
    <col min="13" max="13" width="14.28125" style="0" bestFit="1" customWidth="1"/>
    <col min="14" max="14" width="15.57421875" style="0" bestFit="1" customWidth="1"/>
    <col min="15" max="15" width="16.8515625" style="0" customWidth="1"/>
    <col min="16" max="16" width="15.57421875" style="0" customWidth="1"/>
    <col min="17" max="17" width="15.57421875" style="0" bestFit="1" customWidth="1"/>
    <col min="18" max="18" width="17.28125" style="0" bestFit="1" customWidth="1"/>
    <col min="19" max="19" width="16.00390625" style="0" bestFit="1" customWidth="1"/>
    <col min="20" max="20" width="18.421875" style="0" bestFit="1" customWidth="1"/>
    <col min="21" max="21" width="18.421875" style="11" bestFit="1" customWidth="1"/>
    <col min="22" max="22" width="10.140625" style="68" bestFit="1" customWidth="1"/>
    <col min="23" max="24" width="11.7109375" style="68" bestFit="1" customWidth="1"/>
    <col min="25" max="29" width="9.140625" style="68" customWidth="1"/>
    <col min="30" max="135" width="9.140625" style="4" customWidth="1"/>
  </cols>
  <sheetData>
    <row r="3" spans="2:21" ht="15.75">
      <c r="B3" s="82" t="s">
        <v>94</v>
      </c>
      <c r="C3" s="82"/>
      <c r="D3" s="82"/>
      <c r="E3" s="82"/>
      <c r="F3" s="82"/>
      <c r="G3" s="82"/>
      <c r="H3" s="82"/>
      <c r="I3" s="82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20"/>
    </row>
    <row r="4" spans="1:21" ht="31.5">
      <c r="A4" s="44" t="s">
        <v>0</v>
      </c>
      <c r="B4" s="45" t="s">
        <v>1</v>
      </c>
      <c r="C4" s="46" t="s">
        <v>2</v>
      </c>
      <c r="D4" s="46" t="s">
        <v>3</v>
      </c>
      <c r="E4" s="46"/>
      <c r="F4" s="46" t="s">
        <v>4</v>
      </c>
      <c r="G4" s="46" t="s">
        <v>5</v>
      </c>
      <c r="H4" s="46" t="s">
        <v>40</v>
      </c>
      <c r="I4" s="47" t="s">
        <v>42</v>
      </c>
      <c r="J4" s="46" t="s">
        <v>43</v>
      </c>
      <c r="K4" s="46" t="s">
        <v>80</v>
      </c>
      <c r="L4" s="46" t="s">
        <v>47</v>
      </c>
      <c r="M4" s="46" t="s">
        <v>44</v>
      </c>
      <c r="N4" s="46" t="s">
        <v>45</v>
      </c>
      <c r="O4" s="46" t="s">
        <v>50</v>
      </c>
      <c r="P4" s="46" t="s">
        <v>48</v>
      </c>
      <c r="Q4" s="46" t="s">
        <v>46</v>
      </c>
      <c r="R4" s="46" t="s">
        <v>49</v>
      </c>
      <c r="S4" s="46" t="s">
        <v>52</v>
      </c>
      <c r="T4" s="48" t="s">
        <v>38</v>
      </c>
      <c r="U4" s="47" t="s">
        <v>51</v>
      </c>
    </row>
    <row r="5" spans="1:24" ht="15.75">
      <c r="A5" s="49">
        <v>1</v>
      </c>
      <c r="B5" s="50" t="s">
        <v>6</v>
      </c>
      <c r="C5" s="21">
        <v>44597.88</v>
      </c>
      <c r="D5" s="21">
        <v>45952.58</v>
      </c>
      <c r="E5" s="21">
        <f>F5+G5+S5</f>
        <v>169234.41999999998</v>
      </c>
      <c r="F5" s="21">
        <v>42021.31</v>
      </c>
      <c r="G5" s="21">
        <v>5522.43</v>
      </c>
      <c r="H5" s="21">
        <v>7080.2</v>
      </c>
      <c r="I5" s="22">
        <v>491.69</v>
      </c>
      <c r="J5" s="21"/>
      <c r="K5" s="21"/>
      <c r="L5" s="21"/>
      <c r="M5" s="21">
        <v>2233.34</v>
      </c>
      <c r="N5" s="21">
        <v>87376.34</v>
      </c>
      <c r="O5" s="21">
        <v>5440.41</v>
      </c>
      <c r="P5" s="21">
        <v>19811.89</v>
      </c>
      <c r="Q5" s="21">
        <v>1561.92</v>
      </c>
      <c r="R5" s="21">
        <v>4775.09</v>
      </c>
      <c r="S5" s="51">
        <f>I5+J5+K5+L5+M5+N5+O5+P5+Q5+R5</f>
        <v>121690.68</v>
      </c>
      <c r="T5" s="61">
        <f aca="true" t="shared" si="0" ref="T5:T35">C5+D5+F5+G5+H5+S5</f>
        <v>266865.07999999996</v>
      </c>
      <c r="U5" s="75">
        <f>T5-S5</f>
        <v>145174.39999999997</v>
      </c>
      <c r="X5" s="81"/>
    </row>
    <row r="6" spans="1:24" ht="15.75">
      <c r="A6" s="49">
        <v>2</v>
      </c>
      <c r="B6" s="50" t="s">
        <v>7</v>
      </c>
      <c r="C6" s="21">
        <v>21076.41</v>
      </c>
      <c r="D6" s="21">
        <v>23956.35</v>
      </c>
      <c r="E6" s="21">
        <f aca="true" t="shared" si="1" ref="E6:E35">F6+G6+S6</f>
        <v>15252.26</v>
      </c>
      <c r="F6" s="21">
        <v>9903.53</v>
      </c>
      <c r="G6" s="21">
        <v>5348.73</v>
      </c>
      <c r="H6" s="21">
        <v>2516.68</v>
      </c>
      <c r="I6" s="22"/>
      <c r="J6" s="21"/>
      <c r="K6" s="21"/>
      <c r="L6" s="21"/>
      <c r="M6" s="21"/>
      <c r="N6" s="21"/>
      <c r="O6" s="21"/>
      <c r="P6" s="21"/>
      <c r="Q6" s="21"/>
      <c r="R6" s="21"/>
      <c r="S6" s="51">
        <f aca="true" t="shared" si="2" ref="S6:S35">I6+J6+K6+L6+M6+N6+O6+P6+Q6+R6</f>
        <v>0</v>
      </c>
      <c r="T6" s="61">
        <f t="shared" si="0"/>
        <v>62801.69999999999</v>
      </c>
      <c r="U6" s="75">
        <f aca="true" t="shared" si="3" ref="U6:U35">T6-S6</f>
        <v>62801.69999999999</v>
      </c>
      <c r="X6" s="81"/>
    </row>
    <row r="7" spans="1:24" ht="15.75">
      <c r="A7" s="49">
        <v>3</v>
      </c>
      <c r="B7" s="50" t="s">
        <v>8</v>
      </c>
      <c r="C7" s="21">
        <v>20420.91</v>
      </c>
      <c r="D7" s="21">
        <v>20490.36</v>
      </c>
      <c r="E7" s="21">
        <f t="shared" si="1"/>
        <v>15866.06</v>
      </c>
      <c r="F7" s="21">
        <v>12990.15</v>
      </c>
      <c r="G7" s="21">
        <v>2875.91</v>
      </c>
      <c r="H7" s="21">
        <v>3604.84</v>
      </c>
      <c r="I7" s="22"/>
      <c r="J7" s="21"/>
      <c r="K7" s="21"/>
      <c r="L7" s="21"/>
      <c r="M7" s="21"/>
      <c r="N7" s="21"/>
      <c r="O7" s="21"/>
      <c r="P7" s="21"/>
      <c r="Q7" s="21"/>
      <c r="R7" s="21"/>
      <c r="S7" s="51">
        <f t="shared" si="2"/>
        <v>0</v>
      </c>
      <c r="T7" s="61">
        <f t="shared" si="0"/>
        <v>60382.17</v>
      </c>
      <c r="U7" s="75">
        <f t="shared" si="3"/>
        <v>60382.17</v>
      </c>
      <c r="X7" s="81"/>
    </row>
    <row r="8" spans="1:24" ht="15.75">
      <c r="A8" s="49">
        <v>4</v>
      </c>
      <c r="B8" s="50" t="s">
        <v>9</v>
      </c>
      <c r="C8" s="21">
        <v>26598.8</v>
      </c>
      <c r="D8" s="21">
        <v>31286.66</v>
      </c>
      <c r="E8" s="21">
        <f t="shared" si="1"/>
        <v>100703.4</v>
      </c>
      <c r="F8" s="21">
        <v>83647.75</v>
      </c>
      <c r="G8" s="22">
        <v>1717.06</v>
      </c>
      <c r="H8" s="21">
        <v>5645.52</v>
      </c>
      <c r="I8" s="22"/>
      <c r="L8" s="21"/>
      <c r="M8" s="21"/>
      <c r="N8" s="21">
        <v>8760.17</v>
      </c>
      <c r="O8" s="21"/>
      <c r="P8" s="21">
        <v>2122.68</v>
      </c>
      <c r="Q8" s="21"/>
      <c r="R8" s="21">
        <v>4455.74</v>
      </c>
      <c r="S8" s="51">
        <f t="shared" si="2"/>
        <v>15338.59</v>
      </c>
      <c r="T8" s="61">
        <f t="shared" si="0"/>
        <v>164234.37999999998</v>
      </c>
      <c r="U8" s="75">
        <f t="shared" si="3"/>
        <v>148895.78999999998</v>
      </c>
      <c r="X8" s="81"/>
    </row>
    <row r="9" spans="1:24" ht="15.75">
      <c r="A9" s="49">
        <v>5</v>
      </c>
      <c r="B9" s="50" t="s">
        <v>10</v>
      </c>
      <c r="C9" s="21">
        <v>64493.14</v>
      </c>
      <c r="D9" s="21">
        <v>79077.58</v>
      </c>
      <c r="E9" s="21">
        <f t="shared" si="1"/>
        <v>264755.79000000004</v>
      </c>
      <c r="F9" s="21">
        <v>215864.79</v>
      </c>
      <c r="G9" s="21">
        <v>9431.56</v>
      </c>
      <c r="H9" s="21">
        <v>9570.99</v>
      </c>
      <c r="I9" s="22">
        <v>2432.26</v>
      </c>
      <c r="J9" s="21"/>
      <c r="K9" s="21"/>
      <c r="L9" s="21"/>
      <c r="M9" s="21">
        <v>6683.61</v>
      </c>
      <c r="N9" s="21">
        <v>14619.59</v>
      </c>
      <c r="O9" s="21">
        <v>1113.94</v>
      </c>
      <c r="P9" s="21">
        <v>12382.17</v>
      </c>
      <c r="Q9" s="21"/>
      <c r="R9" s="21">
        <v>2227.87</v>
      </c>
      <c r="S9" s="51">
        <f t="shared" si="2"/>
        <v>39459.44</v>
      </c>
      <c r="T9" s="61">
        <f t="shared" si="0"/>
        <v>417897.5</v>
      </c>
      <c r="U9" s="75">
        <f t="shared" si="3"/>
        <v>378438.06</v>
      </c>
      <c r="X9" s="81"/>
    </row>
    <row r="10" spans="1:24" ht="15" customHeight="1">
      <c r="A10" s="49">
        <v>6</v>
      </c>
      <c r="B10" s="50" t="s">
        <v>53</v>
      </c>
      <c r="C10" s="21">
        <v>78412.23</v>
      </c>
      <c r="D10" s="21">
        <v>94139.18</v>
      </c>
      <c r="E10" s="21">
        <f t="shared" si="1"/>
        <v>62511.51</v>
      </c>
      <c r="F10" s="21">
        <v>45729.22</v>
      </c>
      <c r="G10" s="21">
        <v>9209.93</v>
      </c>
      <c r="H10" s="21">
        <v>11408.01</v>
      </c>
      <c r="I10" s="22">
        <v>1147.28</v>
      </c>
      <c r="J10" s="21"/>
      <c r="K10" s="21"/>
      <c r="L10" s="21"/>
      <c r="M10" s="21"/>
      <c r="N10" s="21">
        <v>6425.08</v>
      </c>
      <c r="O10" s="21"/>
      <c r="P10" s="21"/>
      <c r="Q10" s="21"/>
      <c r="R10" s="21"/>
      <c r="S10" s="51">
        <f t="shared" si="2"/>
        <v>7572.36</v>
      </c>
      <c r="T10" s="61">
        <f t="shared" si="0"/>
        <v>246470.92999999996</v>
      </c>
      <c r="U10" s="75">
        <f t="shared" si="3"/>
        <v>238898.56999999998</v>
      </c>
      <c r="X10" s="81"/>
    </row>
    <row r="11" spans="1:24" ht="15.75">
      <c r="A11" s="49">
        <v>7</v>
      </c>
      <c r="B11" s="50" t="s">
        <v>11</v>
      </c>
      <c r="C11" s="21">
        <v>34538.82</v>
      </c>
      <c r="D11" s="21">
        <v>13805.72</v>
      </c>
      <c r="E11" s="21">
        <f t="shared" si="1"/>
        <v>76446.93000000001</v>
      </c>
      <c r="F11" s="21">
        <v>43470.83</v>
      </c>
      <c r="G11" s="21">
        <v>2467.51</v>
      </c>
      <c r="H11" s="21">
        <v>1314.73</v>
      </c>
      <c r="I11" s="22">
        <v>3035.48</v>
      </c>
      <c r="J11" s="21"/>
      <c r="K11" s="21"/>
      <c r="L11" s="21">
        <v>9906.63</v>
      </c>
      <c r="M11" s="21"/>
      <c r="N11" s="21">
        <v>4818.81</v>
      </c>
      <c r="O11" s="21">
        <v>4803</v>
      </c>
      <c r="P11" s="21">
        <v>4732.13</v>
      </c>
      <c r="Q11" s="21"/>
      <c r="R11" s="21">
        <v>3212.54</v>
      </c>
      <c r="S11" s="51">
        <f t="shared" si="2"/>
        <v>30508.59</v>
      </c>
      <c r="T11" s="61">
        <f t="shared" si="0"/>
        <v>126106.19999999998</v>
      </c>
      <c r="U11" s="75">
        <f t="shared" si="3"/>
        <v>95597.60999999999</v>
      </c>
      <c r="X11" s="81"/>
    </row>
    <row r="12" spans="1:24" ht="15.75">
      <c r="A12" s="49">
        <v>8</v>
      </c>
      <c r="B12" s="50" t="s">
        <v>12</v>
      </c>
      <c r="C12" s="21">
        <v>20663.15</v>
      </c>
      <c r="D12" s="23">
        <v>31634.54</v>
      </c>
      <c r="E12" s="21">
        <f t="shared" si="1"/>
        <v>26338.68</v>
      </c>
      <c r="F12" s="21">
        <v>23973.4</v>
      </c>
      <c r="G12" s="21">
        <v>2365.28</v>
      </c>
      <c r="H12" s="21">
        <v>3400.51</v>
      </c>
      <c r="I12" s="22"/>
      <c r="J12" s="21"/>
      <c r="K12" s="21"/>
      <c r="L12" s="21"/>
      <c r="M12" s="21"/>
      <c r="N12" s="21"/>
      <c r="O12" s="21"/>
      <c r="P12" s="21"/>
      <c r="Q12" s="21"/>
      <c r="R12" s="21"/>
      <c r="S12" s="51">
        <f t="shared" si="2"/>
        <v>0</v>
      </c>
      <c r="T12" s="61">
        <f t="shared" si="0"/>
        <v>82036.87999999999</v>
      </c>
      <c r="U12" s="75">
        <f t="shared" si="3"/>
        <v>82036.87999999999</v>
      </c>
      <c r="X12" s="81"/>
    </row>
    <row r="13" spans="1:24" ht="15.75">
      <c r="A13" s="49">
        <v>9</v>
      </c>
      <c r="B13" s="50" t="s">
        <v>13</v>
      </c>
      <c r="C13" s="21">
        <v>32314.31</v>
      </c>
      <c r="D13" s="21">
        <v>40905.41</v>
      </c>
      <c r="E13" s="21">
        <f t="shared" si="1"/>
        <v>30461.51</v>
      </c>
      <c r="F13" s="21">
        <v>21860.85</v>
      </c>
      <c r="G13" s="21">
        <v>2747.23</v>
      </c>
      <c r="H13" s="21">
        <v>4844.78</v>
      </c>
      <c r="I13" s="22"/>
      <c r="J13" s="21"/>
      <c r="K13" s="21">
        <v>3047.67</v>
      </c>
      <c r="L13" s="21">
        <v>2805.76</v>
      </c>
      <c r="M13" s="21"/>
      <c r="N13" s="21"/>
      <c r="O13" s="21"/>
      <c r="P13" s="21"/>
      <c r="Q13" s="21"/>
      <c r="R13" s="21"/>
      <c r="S13" s="51">
        <f t="shared" si="2"/>
        <v>5853.43</v>
      </c>
      <c r="T13" s="61">
        <f t="shared" si="0"/>
        <v>108526.01000000001</v>
      </c>
      <c r="U13" s="75">
        <f t="shared" si="3"/>
        <v>102672.58000000002</v>
      </c>
      <c r="X13" s="81"/>
    </row>
    <row r="14" spans="1:24" ht="15.75">
      <c r="A14" s="49">
        <v>10</v>
      </c>
      <c r="B14" s="50" t="s">
        <v>14</v>
      </c>
      <c r="C14" s="21">
        <v>17418.17</v>
      </c>
      <c r="D14" s="21">
        <v>18317.59</v>
      </c>
      <c r="E14" s="21">
        <f t="shared" si="1"/>
        <v>8015.900000000001</v>
      </c>
      <c r="F14" s="21">
        <v>4623.81</v>
      </c>
      <c r="G14" s="21">
        <v>3392.09</v>
      </c>
      <c r="H14" s="21">
        <v>1702.27</v>
      </c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51">
        <f t="shared" si="2"/>
        <v>0</v>
      </c>
      <c r="T14" s="61">
        <f t="shared" si="0"/>
        <v>45453.929999999986</v>
      </c>
      <c r="U14" s="75">
        <f t="shared" si="3"/>
        <v>45453.929999999986</v>
      </c>
      <c r="X14" s="81"/>
    </row>
    <row r="15" spans="1:24" ht="15.75">
      <c r="A15" s="49">
        <v>11</v>
      </c>
      <c r="B15" s="50" t="s">
        <v>15</v>
      </c>
      <c r="C15" s="21">
        <v>60534.32</v>
      </c>
      <c r="D15" s="21">
        <v>66003.51</v>
      </c>
      <c r="E15" s="21">
        <f t="shared" si="1"/>
        <v>46178.72</v>
      </c>
      <c r="F15" s="21">
        <v>33174.19</v>
      </c>
      <c r="G15" s="21">
        <v>9384.25</v>
      </c>
      <c r="H15" s="21">
        <v>6467.76</v>
      </c>
      <c r="I15" s="22"/>
      <c r="J15" s="21"/>
      <c r="K15" s="21"/>
      <c r="L15" s="21">
        <v>3620.28</v>
      </c>
      <c r="M15" s="21"/>
      <c r="N15" s="21"/>
      <c r="O15" s="21"/>
      <c r="P15" s="21"/>
      <c r="Q15" s="21"/>
      <c r="R15" s="21"/>
      <c r="S15" s="51">
        <f t="shared" si="2"/>
        <v>3620.28</v>
      </c>
      <c r="T15" s="61">
        <f t="shared" si="0"/>
        <v>179184.31</v>
      </c>
      <c r="U15" s="75">
        <f t="shared" si="3"/>
        <v>175564.03</v>
      </c>
      <c r="X15" s="81"/>
    </row>
    <row r="16" spans="1:24" ht="15.75">
      <c r="A16" s="49">
        <v>12</v>
      </c>
      <c r="B16" s="50" t="s">
        <v>16</v>
      </c>
      <c r="C16" s="21">
        <v>19153.05</v>
      </c>
      <c r="D16" s="21">
        <v>19740.4</v>
      </c>
      <c r="E16" s="21">
        <f t="shared" si="1"/>
        <v>11837.84</v>
      </c>
      <c r="F16" s="21">
        <v>10131.81</v>
      </c>
      <c r="G16" s="21">
        <v>1706.03</v>
      </c>
      <c r="H16" s="21">
        <v>2706.89</v>
      </c>
      <c r="I16" s="24"/>
      <c r="J16" s="21"/>
      <c r="K16" s="21"/>
      <c r="L16" s="21"/>
      <c r="M16" s="21"/>
      <c r="N16" s="21"/>
      <c r="O16" s="21"/>
      <c r="P16" s="21"/>
      <c r="Q16" s="21"/>
      <c r="R16" s="21"/>
      <c r="S16" s="51">
        <f t="shared" si="2"/>
        <v>0</v>
      </c>
      <c r="T16" s="61">
        <f t="shared" si="0"/>
        <v>53438.17999999999</v>
      </c>
      <c r="U16" s="75">
        <f t="shared" si="3"/>
        <v>53438.17999999999</v>
      </c>
      <c r="X16" s="81"/>
    </row>
    <row r="17" spans="1:24" ht="15.75">
      <c r="A17" s="49">
        <v>13</v>
      </c>
      <c r="B17" s="50" t="s">
        <v>17</v>
      </c>
      <c r="C17" s="21">
        <v>9805.08</v>
      </c>
      <c r="D17" s="21">
        <v>12668</v>
      </c>
      <c r="E17" s="21">
        <f t="shared" si="1"/>
        <v>3514.31</v>
      </c>
      <c r="F17" s="21">
        <v>3037.48</v>
      </c>
      <c r="G17" s="21">
        <v>476.83</v>
      </c>
      <c r="H17" s="21">
        <v>1819.63</v>
      </c>
      <c r="I17" s="22"/>
      <c r="J17" s="21"/>
      <c r="K17" s="21"/>
      <c r="L17" s="21"/>
      <c r="M17" s="21"/>
      <c r="N17" s="21"/>
      <c r="O17" s="21"/>
      <c r="P17" s="21"/>
      <c r="Q17" s="21"/>
      <c r="R17" s="21"/>
      <c r="S17" s="51">
        <f t="shared" si="2"/>
        <v>0</v>
      </c>
      <c r="T17" s="61">
        <f t="shared" si="0"/>
        <v>27807.020000000004</v>
      </c>
      <c r="U17" s="75">
        <f t="shared" si="3"/>
        <v>27807.020000000004</v>
      </c>
      <c r="X17" s="81"/>
    </row>
    <row r="18" spans="1:24" ht="15.75">
      <c r="A18" s="49">
        <v>14</v>
      </c>
      <c r="B18" s="50" t="s">
        <v>18</v>
      </c>
      <c r="C18" s="21">
        <v>15339.98</v>
      </c>
      <c r="D18" s="21">
        <v>15584.46</v>
      </c>
      <c r="E18" s="21">
        <f t="shared" si="1"/>
        <v>30034.559999999998</v>
      </c>
      <c r="F18" s="21">
        <v>26201.62</v>
      </c>
      <c r="G18" s="21">
        <v>362.25</v>
      </c>
      <c r="H18" s="21">
        <v>2260.98</v>
      </c>
      <c r="I18" s="22"/>
      <c r="J18" s="21"/>
      <c r="K18" s="21"/>
      <c r="L18" s="21"/>
      <c r="M18" s="21"/>
      <c r="N18" s="21"/>
      <c r="O18" s="21"/>
      <c r="P18" s="21">
        <v>3470.69</v>
      </c>
      <c r="Q18" s="21"/>
      <c r="R18" s="21"/>
      <c r="S18" s="51">
        <f t="shared" si="2"/>
        <v>3470.69</v>
      </c>
      <c r="T18" s="61">
        <f t="shared" si="0"/>
        <v>63219.98</v>
      </c>
      <c r="U18" s="75">
        <f t="shared" si="3"/>
        <v>59749.29</v>
      </c>
      <c r="X18" s="81"/>
    </row>
    <row r="19" spans="1:135" s="66" customFormat="1" ht="15.75">
      <c r="A19" s="49">
        <v>15</v>
      </c>
      <c r="B19" s="50" t="s">
        <v>19</v>
      </c>
      <c r="C19" s="21">
        <v>48765.09</v>
      </c>
      <c r="D19" s="21">
        <v>62527.71</v>
      </c>
      <c r="E19" s="21">
        <f t="shared" si="1"/>
        <v>66640.07</v>
      </c>
      <c r="F19" s="21">
        <v>41351.87</v>
      </c>
      <c r="G19" s="21">
        <v>8087.58</v>
      </c>
      <c r="H19" s="21">
        <v>7136.01</v>
      </c>
      <c r="I19" s="21">
        <v>163.89</v>
      </c>
      <c r="J19" s="21"/>
      <c r="K19" s="21"/>
      <c r="L19" s="21"/>
      <c r="M19" s="21"/>
      <c r="N19" s="21">
        <v>14808.86</v>
      </c>
      <c r="O19" s="21"/>
      <c r="P19" s="21">
        <v>2227.87</v>
      </c>
      <c r="Q19" s="21"/>
      <c r="R19" s="21"/>
      <c r="S19" s="51">
        <f t="shared" si="2"/>
        <v>17200.62</v>
      </c>
      <c r="T19" s="61">
        <f t="shared" si="0"/>
        <v>185068.87999999998</v>
      </c>
      <c r="U19" s="75">
        <f t="shared" si="3"/>
        <v>167868.25999999998</v>
      </c>
      <c r="V19" s="76"/>
      <c r="W19" s="68"/>
      <c r="X19" s="81"/>
      <c r="Y19" s="76"/>
      <c r="Z19" s="76"/>
      <c r="AA19" s="76"/>
      <c r="AB19" s="76"/>
      <c r="AC19" s="76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</row>
    <row r="20" spans="1:24" ht="15.75">
      <c r="A20" s="49">
        <v>16</v>
      </c>
      <c r="B20" s="50" t="s">
        <v>20</v>
      </c>
      <c r="C20" s="21">
        <v>4400.08</v>
      </c>
      <c r="D20" s="21">
        <v>4376.67</v>
      </c>
      <c r="E20" s="21">
        <f t="shared" si="1"/>
        <v>4941.5599999999995</v>
      </c>
      <c r="F20" s="21">
        <v>4171.61</v>
      </c>
      <c r="G20" s="21">
        <v>769.95</v>
      </c>
      <c r="H20" s="21">
        <v>180.28</v>
      </c>
      <c r="I20" s="22"/>
      <c r="J20" s="21"/>
      <c r="K20" s="21"/>
      <c r="L20" s="21"/>
      <c r="M20" s="21"/>
      <c r="N20" s="21"/>
      <c r="O20" s="21"/>
      <c r="P20" s="21"/>
      <c r="Q20" s="21"/>
      <c r="R20" s="21"/>
      <c r="S20" s="51">
        <f t="shared" si="2"/>
        <v>0</v>
      </c>
      <c r="T20" s="61">
        <f t="shared" si="0"/>
        <v>13898.590000000002</v>
      </c>
      <c r="U20" s="75">
        <f t="shared" si="3"/>
        <v>13898.590000000002</v>
      </c>
      <c r="X20" s="81"/>
    </row>
    <row r="21" spans="1:24" ht="15.75">
      <c r="A21" s="49">
        <v>17</v>
      </c>
      <c r="B21" s="50" t="s">
        <v>21</v>
      </c>
      <c r="C21" s="21">
        <v>5699.45</v>
      </c>
      <c r="D21" s="21">
        <v>6875.76</v>
      </c>
      <c r="E21" s="21">
        <f t="shared" si="1"/>
        <v>2913.4900000000002</v>
      </c>
      <c r="F21" s="21">
        <v>2365.38</v>
      </c>
      <c r="G21" s="21">
        <v>548.11</v>
      </c>
      <c r="H21" s="21">
        <v>878.49</v>
      </c>
      <c r="I21" s="22"/>
      <c r="J21" s="21"/>
      <c r="K21" s="21"/>
      <c r="L21" s="21"/>
      <c r="M21" s="21"/>
      <c r="N21" s="21"/>
      <c r="O21" s="21"/>
      <c r="P21" s="21"/>
      <c r="Q21" s="21"/>
      <c r="R21" s="21"/>
      <c r="S21" s="51">
        <f t="shared" si="2"/>
        <v>0</v>
      </c>
      <c r="T21" s="61">
        <f t="shared" si="0"/>
        <v>16367.19</v>
      </c>
      <c r="U21" s="75">
        <f t="shared" si="3"/>
        <v>16367.19</v>
      </c>
      <c r="X21" s="81"/>
    </row>
    <row r="22" spans="1:24" ht="15.75">
      <c r="A22" s="49">
        <v>18</v>
      </c>
      <c r="B22" s="50" t="s">
        <v>85</v>
      </c>
      <c r="C22" s="21">
        <v>50665.33</v>
      </c>
      <c r="D22" s="21">
        <v>77131.58</v>
      </c>
      <c r="E22" s="21">
        <f t="shared" si="1"/>
        <v>128626.56</v>
      </c>
      <c r="F22" s="21">
        <v>50464.29</v>
      </c>
      <c r="G22" s="21">
        <v>5481.89</v>
      </c>
      <c r="H22" s="21">
        <v>6219.84</v>
      </c>
      <c r="I22" s="21"/>
      <c r="J22" s="21"/>
      <c r="K22" s="21"/>
      <c r="L22" s="21"/>
      <c r="M22" s="21">
        <v>2227.87</v>
      </c>
      <c r="N22" s="21">
        <v>49173.09</v>
      </c>
      <c r="O22" s="21"/>
      <c r="P22" s="21">
        <v>10140.07</v>
      </c>
      <c r="Q22" s="69"/>
      <c r="R22" s="21">
        <v>11139.35</v>
      </c>
      <c r="S22" s="51">
        <f t="shared" si="2"/>
        <v>72680.38</v>
      </c>
      <c r="T22" s="61">
        <f t="shared" si="0"/>
        <v>262643.31000000006</v>
      </c>
      <c r="U22" s="75">
        <f t="shared" si="3"/>
        <v>189962.93000000005</v>
      </c>
      <c r="X22" s="81"/>
    </row>
    <row r="23" spans="1:24" ht="15.75">
      <c r="A23" s="49">
        <v>19</v>
      </c>
      <c r="B23" s="50" t="s">
        <v>22</v>
      </c>
      <c r="C23" s="21">
        <v>26048.03</v>
      </c>
      <c r="D23" s="21">
        <v>36482.04</v>
      </c>
      <c r="E23" s="21">
        <f t="shared" si="1"/>
        <v>40506.72</v>
      </c>
      <c r="F23" s="21">
        <v>18293.23</v>
      </c>
      <c r="G23" s="21">
        <v>3272.11</v>
      </c>
      <c r="H23" s="21">
        <v>4365.8</v>
      </c>
      <c r="I23" s="22"/>
      <c r="J23" s="21"/>
      <c r="K23" s="21"/>
      <c r="L23" s="21"/>
      <c r="M23" s="21"/>
      <c r="N23" s="21">
        <v>15568.01</v>
      </c>
      <c r="O23" s="21"/>
      <c r="P23" s="21">
        <v>2227.87</v>
      </c>
      <c r="Q23" s="21">
        <v>1145.5</v>
      </c>
      <c r="R23" s="21"/>
      <c r="S23" s="51">
        <f t="shared" si="2"/>
        <v>18941.38</v>
      </c>
      <c r="T23" s="61">
        <f t="shared" si="0"/>
        <v>107402.59000000001</v>
      </c>
      <c r="U23" s="75">
        <f t="shared" si="3"/>
        <v>88461.21</v>
      </c>
      <c r="X23" s="81"/>
    </row>
    <row r="24" spans="1:24" ht="15.75">
      <c r="A24" s="49">
        <v>20</v>
      </c>
      <c r="B24" s="50" t="s">
        <v>23</v>
      </c>
      <c r="C24" s="21">
        <v>15162.04</v>
      </c>
      <c r="D24" s="21">
        <v>17374.38</v>
      </c>
      <c r="E24" s="21">
        <f t="shared" si="1"/>
        <v>6751.32</v>
      </c>
      <c r="F24" s="21">
        <v>5087.3</v>
      </c>
      <c r="G24" s="21">
        <v>1664.02</v>
      </c>
      <c r="H24" s="21">
        <v>2390.32</v>
      </c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51">
        <f t="shared" si="2"/>
        <v>0</v>
      </c>
      <c r="T24" s="61">
        <f t="shared" si="0"/>
        <v>41678.06</v>
      </c>
      <c r="U24" s="75">
        <f t="shared" si="3"/>
        <v>41678.06</v>
      </c>
      <c r="X24" s="81"/>
    </row>
    <row r="25" spans="1:24" ht="15.75">
      <c r="A25" s="49">
        <v>21</v>
      </c>
      <c r="B25" s="50" t="s">
        <v>24</v>
      </c>
      <c r="C25" s="21">
        <v>9860.72</v>
      </c>
      <c r="D25" s="21">
        <v>13318.55</v>
      </c>
      <c r="E25" s="21">
        <f t="shared" si="1"/>
        <v>11724.929999999998</v>
      </c>
      <c r="F25" s="21">
        <v>10816.88</v>
      </c>
      <c r="G25" s="21">
        <v>908.05</v>
      </c>
      <c r="H25" s="21">
        <v>1472.61</v>
      </c>
      <c r="I25" s="22"/>
      <c r="J25" s="21"/>
      <c r="K25" s="21"/>
      <c r="L25" s="21"/>
      <c r="M25" s="21"/>
      <c r="N25" s="21"/>
      <c r="O25" s="21"/>
      <c r="P25" s="21"/>
      <c r="Q25" s="21"/>
      <c r="R25" s="21"/>
      <c r="S25" s="51">
        <f t="shared" si="2"/>
        <v>0</v>
      </c>
      <c r="T25" s="61">
        <f t="shared" si="0"/>
        <v>36376.81</v>
      </c>
      <c r="U25" s="75">
        <f t="shared" si="3"/>
        <v>36376.81</v>
      </c>
      <c r="X25" s="81"/>
    </row>
    <row r="26" spans="1:24" ht="15.75">
      <c r="A26" s="49">
        <v>22</v>
      </c>
      <c r="B26" s="50" t="s">
        <v>25</v>
      </c>
      <c r="C26" s="21">
        <v>74639.1</v>
      </c>
      <c r="D26" s="21">
        <v>118041</v>
      </c>
      <c r="E26" s="21">
        <f t="shared" si="1"/>
        <v>106738.76000000001</v>
      </c>
      <c r="F26" s="22">
        <v>58731.72</v>
      </c>
      <c r="G26" s="21">
        <v>3144.16</v>
      </c>
      <c r="H26" s="21">
        <v>12200.53</v>
      </c>
      <c r="I26" s="22">
        <v>983.38</v>
      </c>
      <c r="L26" s="21"/>
      <c r="M26" s="21">
        <v>4455.74</v>
      </c>
      <c r="N26" s="21">
        <v>30165.02</v>
      </c>
      <c r="O26" s="21"/>
      <c r="P26" s="21">
        <v>9258.74</v>
      </c>
      <c r="Q26" s="21"/>
      <c r="R26" s="21"/>
      <c r="S26" s="51">
        <f t="shared" si="2"/>
        <v>44862.88</v>
      </c>
      <c r="T26" s="61">
        <f t="shared" si="0"/>
        <v>311619.39</v>
      </c>
      <c r="U26" s="75">
        <f t="shared" si="3"/>
        <v>266756.51</v>
      </c>
      <c r="X26" s="81"/>
    </row>
    <row r="27" spans="1:24" ht="15.75">
      <c r="A27" s="49">
        <v>23</v>
      </c>
      <c r="B27" s="50" t="s">
        <v>26</v>
      </c>
      <c r="C27" s="21">
        <v>44273.04</v>
      </c>
      <c r="D27" s="21">
        <v>50973.93</v>
      </c>
      <c r="E27" s="21">
        <f t="shared" si="1"/>
        <v>54415.8</v>
      </c>
      <c r="F27" s="21">
        <v>36931.29</v>
      </c>
      <c r="G27" s="21">
        <v>3720.25</v>
      </c>
      <c r="H27" s="21">
        <v>5954.6</v>
      </c>
      <c r="I27" s="22">
        <v>655.57</v>
      </c>
      <c r="J27" s="21"/>
      <c r="K27" s="21"/>
      <c r="L27" s="21"/>
      <c r="M27" s="21">
        <v>6683.61</v>
      </c>
      <c r="N27" s="21"/>
      <c r="O27" s="21"/>
      <c r="P27" s="21">
        <v>6425.08</v>
      </c>
      <c r="Q27" s="21"/>
      <c r="R27" s="21"/>
      <c r="S27" s="51">
        <f t="shared" si="2"/>
        <v>13764.259999999998</v>
      </c>
      <c r="T27" s="61">
        <f t="shared" si="0"/>
        <v>155617.37000000002</v>
      </c>
      <c r="U27" s="75">
        <f t="shared" si="3"/>
        <v>141853.11000000002</v>
      </c>
      <c r="X27" s="81"/>
    </row>
    <row r="28" spans="1:24" ht="15.75">
      <c r="A28" s="49">
        <v>24</v>
      </c>
      <c r="B28" s="50" t="s">
        <v>36</v>
      </c>
      <c r="C28" s="21">
        <v>4233.11</v>
      </c>
      <c r="D28" s="21">
        <v>4232.65</v>
      </c>
      <c r="E28" s="21">
        <f t="shared" si="1"/>
        <v>1772.18</v>
      </c>
      <c r="F28" s="21">
        <v>1399.26</v>
      </c>
      <c r="G28" s="21">
        <v>372.92</v>
      </c>
      <c r="H28" s="21">
        <v>420.14</v>
      </c>
      <c r="I28" s="22"/>
      <c r="J28" s="21"/>
      <c r="K28" s="21"/>
      <c r="L28" s="21"/>
      <c r="M28" s="21"/>
      <c r="N28" s="21"/>
      <c r="O28" s="21"/>
      <c r="P28" s="21"/>
      <c r="Q28" s="21"/>
      <c r="R28" s="21"/>
      <c r="S28" s="51">
        <f t="shared" si="2"/>
        <v>0</v>
      </c>
      <c r="T28" s="61">
        <f t="shared" si="0"/>
        <v>10658.079999999998</v>
      </c>
      <c r="U28" s="75">
        <f t="shared" si="3"/>
        <v>10658.079999999998</v>
      </c>
      <c r="X28" s="81"/>
    </row>
    <row r="29" spans="1:24" ht="15.75">
      <c r="A29" s="49">
        <v>25</v>
      </c>
      <c r="B29" s="50" t="s">
        <v>37</v>
      </c>
      <c r="C29" s="21">
        <v>28523</v>
      </c>
      <c r="D29" s="21">
        <v>32700.21</v>
      </c>
      <c r="E29" s="21">
        <f t="shared" si="1"/>
        <v>43552.7</v>
      </c>
      <c r="F29" s="21">
        <v>26423.8</v>
      </c>
      <c r="G29" s="21">
        <v>2009.04</v>
      </c>
      <c r="H29" s="21">
        <v>4316.5</v>
      </c>
      <c r="I29" s="22"/>
      <c r="J29" s="21"/>
      <c r="K29" s="21"/>
      <c r="L29" s="21"/>
      <c r="M29" s="21">
        <v>7797.55</v>
      </c>
      <c r="N29" s="21">
        <v>4775.09</v>
      </c>
      <c r="O29" s="21">
        <v>2547.22</v>
      </c>
      <c r="P29" s="21"/>
      <c r="Q29" s="21"/>
      <c r="R29" s="21"/>
      <c r="S29" s="51">
        <f t="shared" si="2"/>
        <v>15119.859999999999</v>
      </c>
      <c r="T29" s="61">
        <f t="shared" si="0"/>
        <v>109092.40999999999</v>
      </c>
      <c r="U29" s="75">
        <f t="shared" si="3"/>
        <v>93972.54999999999</v>
      </c>
      <c r="X29" s="81"/>
    </row>
    <row r="30" spans="1:24" ht="15.75" customHeight="1">
      <c r="A30" s="49">
        <v>26</v>
      </c>
      <c r="B30" s="50" t="s">
        <v>39</v>
      </c>
      <c r="C30" s="21">
        <v>7428.31</v>
      </c>
      <c r="D30" s="21">
        <v>6329.58</v>
      </c>
      <c r="E30" s="21">
        <f t="shared" si="1"/>
        <v>4735.96</v>
      </c>
      <c r="F30" s="21">
        <v>3949.45</v>
      </c>
      <c r="G30" s="21">
        <v>786.51</v>
      </c>
      <c r="H30" s="21">
        <v>1128.75</v>
      </c>
      <c r="I30" s="22"/>
      <c r="J30" s="21"/>
      <c r="K30" s="21"/>
      <c r="L30" s="21"/>
      <c r="M30" s="21"/>
      <c r="N30" s="21"/>
      <c r="O30" s="21"/>
      <c r="P30" s="21"/>
      <c r="Q30" s="21"/>
      <c r="R30" s="21"/>
      <c r="S30" s="51">
        <f t="shared" si="2"/>
        <v>0</v>
      </c>
      <c r="T30" s="61">
        <f t="shared" si="0"/>
        <v>19622.6</v>
      </c>
      <c r="U30" s="75">
        <f t="shared" si="3"/>
        <v>19622.6</v>
      </c>
      <c r="X30" s="81"/>
    </row>
    <row r="31" spans="1:135" s="42" customFormat="1" ht="15.75" customHeight="1">
      <c r="A31" s="49">
        <v>27</v>
      </c>
      <c r="B31" s="50" t="s">
        <v>41</v>
      </c>
      <c r="C31" s="21">
        <v>7622.4</v>
      </c>
      <c r="D31" s="21">
        <v>8562.39</v>
      </c>
      <c r="E31" s="21">
        <f t="shared" si="1"/>
        <v>4729.75</v>
      </c>
      <c r="F31" s="21">
        <v>4282.09</v>
      </c>
      <c r="G31" s="21">
        <v>447.66</v>
      </c>
      <c r="H31" s="21">
        <v>1153.2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51">
        <f t="shared" si="2"/>
        <v>0</v>
      </c>
      <c r="T31" s="61">
        <f t="shared" si="0"/>
        <v>22067.739999999998</v>
      </c>
      <c r="U31" s="75">
        <f t="shared" si="3"/>
        <v>22067.739999999998</v>
      </c>
      <c r="V31" s="68"/>
      <c r="W31" s="68"/>
      <c r="X31" s="81"/>
      <c r="Y31" s="68"/>
      <c r="Z31" s="68"/>
      <c r="AA31" s="68"/>
      <c r="AB31" s="68"/>
      <c r="AC31" s="68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</row>
    <row r="32" spans="1:29" s="4" customFormat="1" ht="15.75" customHeight="1">
      <c r="A32" s="49">
        <v>28</v>
      </c>
      <c r="B32" s="50" t="s">
        <v>54</v>
      </c>
      <c r="C32" s="21">
        <v>2719.26</v>
      </c>
      <c r="D32" s="21">
        <v>3796.92</v>
      </c>
      <c r="E32" s="21">
        <f t="shared" si="1"/>
        <v>876.72</v>
      </c>
      <c r="F32" s="21">
        <v>806.89</v>
      </c>
      <c r="G32" s="21">
        <v>69.83</v>
      </c>
      <c r="H32" s="21">
        <v>353.39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51">
        <f t="shared" si="2"/>
        <v>0</v>
      </c>
      <c r="T32" s="61">
        <f t="shared" si="0"/>
        <v>7746.290000000001</v>
      </c>
      <c r="U32" s="75">
        <f t="shared" si="3"/>
        <v>7746.290000000001</v>
      </c>
      <c r="V32" s="68"/>
      <c r="W32" s="68"/>
      <c r="X32" s="81"/>
      <c r="Y32" s="68"/>
      <c r="Z32" s="68"/>
      <c r="AA32" s="68"/>
      <c r="AB32" s="68"/>
      <c r="AC32" s="68"/>
    </row>
    <row r="33" spans="1:29" s="4" customFormat="1" ht="15.75" customHeight="1">
      <c r="A33" s="49">
        <v>29</v>
      </c>
      <c r="B33" s="50" t="s">
        <v>55</v>
      </c>
      <c r="C33" s="21">
        <v>5832.79</v>
      </c>
      <c r="D33" s="21">
        <v>7065.84</v>
      </c>
      <c r="E33" s="21">
        <f t="shared" si="1"/>
        <v>2807.06</v>
      </c>
      <c r="F33" s="21">
        <v>1169.61</v>
      </c>
      <c r="G33" s="21">
        <v>1637.45</v>
      </c>
      <c r="H33" s="21">
        <v>592.31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51">
        <f t="shared" si="2"/>
        <v>0</v>
      </c>
      <c r="T33" s="61">
        <f t="shared" si="0"/>
        <v>16298.000000000002</v>
      </c>
      <c r="U33" s="75">
        <f t="shared" si="3"/>
        <v>16298.000000000002</v>
      </c>
      <c r="V33" s="68"/>
      <c r="W33" s="68"/>
      <c r="X33" s="81"/>
      <c r="Y33" s="68"/>
      <c r="Z33" s="68"/>
      <c r="AA33" s="68"/>
      <c r="AB33" s="68"/>
      <c r="AC33" s="68"/>
    </row>
    <row r="34" spans="1:29" s="4" customFormat="1" ht="15.75" customHeight="1" thickBot="1">
      <c r="A34" s="49">
        <v>30</v>
      </c>
      <c r="B34" s="50" t="s">
        <v>64</v>
      </c>
      <c r="C34" s="21">
        <v>4175.38</v>
      </c>
      <c r="D34" s="21">
        <v>5409.16</v>
      </c>
      <c r="E34" s="21">
        <f t="shared" si="1"/>
        <v>2240.74</v>
      </c>
      <c r="F34" s="21">
        <v>1462.04</v>
      </c>
      <c r="G34" s="21">
        <v>778.7</v>
      </c>
      <c r="H34" s="21">
        <v>713.8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51">
        <f t="shared" si="2"/>
        <v>0</v>
      </c>
      <c r="T34" s="61">
        <f t="shared" si="0"/>
        <v>12539.080000000002</v>
      </c>
      <c r="U34" s="75">
        <f t="shared" si="3"/>
        <v>12539.080000000002</v>
      </c>
      <c r="V34" s="68"/>
      <c r="W34" s="68"/>
      <c r="X34" s="81"/>
      <c r="Y34" s="68"/>
      <c r="Z34" s="68"/>
      <c r="AA34" s="68"/>
      <c r="AB34" s="68"/>
      <c r="AC34" s="68"/>
    </row>
    <row r="35" spans="1:135" s="43" customFormat="1" ht="15.75" customHeight="1" thickBot="1">
      <c r="A35" s="51"/>
      <c r="B35" s="51" t="s">
        <v>27</v>
      </c>
      <c r="C35" s="51">
        <f>SUM(C5:C34)</f>
        <v>805413.3800000001</v>
      </c>
      <c r="D35" s="51">
        <f aca="true" t="shared" si="4" ref="D35:R35">SUM(D5:D34)</f>
        <v>968760.7100000001</v>
      </c>
      <c r="E35" s="21">
        <f t="shared" si="1"/>
        <v>1345126.2100000002</v>
      </c>
      <c r="F35" s="51">
        <f t="shared" si="4"/>
        <v>844337.4500000002</v>
      </c>
      <c r="G35" s="51">
        <f t="shared" si="4"/>
        <v>90705.31999999999</v>
      </c>
      <c r="H35" s="51">
        <f t="shared" si="4"/>
        <v>113820.36000000002</v>
      </c>
      <c r="I35" s="51">
        <f t="shared" si="4"/>
        <v>8909.550000000001</v>
      </c>
      <c r="J35" s="51">
        <f t="shared" si="4"/>
        <v>0</v>
      </c>
      <c r="K35" s="51">
        <f>SUM(K5:K34)</f>
        <v>3047.67</v>
      </c>
      <c r="L35" s="51">
        <f t="shared" si="4"/>
        <v>16332.67</v>
      </c>
      <c r="M35" s="51">
        <f t="shared" si="4"/>
        <v>30081.719999999998</v>
      </c>
      <c r="N35" s="51">
        <f t="shared" si="4"/>
        <v>236490.05999999997</v>
      </c>
      <c r="O35" s="51">
        <f t="shared" si="4"/>
        <v>13904.57</v>
      </c>
      <c r="P35" s="51">
        <f t="shared" si="4"/>
        <v>72799.19</v>
      </c>
      <c r="Q35" s="51">
        <f t="shared" si="4"/>
        <v>2707.42</v>
      </c>
      <c r="R35" s="51">
        <f t="shared" si="4"/>
        <v>25810.590000000004</v>
      </c>
      <c r="S35" s="51">
        <f t="shared" si="2"/>
        <v>410083.44</v>
      </c>
      <c r="T35" s="61">
        <f t="shared" si="0"/>
        <v>3233120.66</v>
      </c>
      <c r="U35" s="75">
        <f t="shared" si="3"/>
        <v>2823037.22</v>
      </c>
      <c r="V35" s="68"/>
      <c r="W35" s="68"/>
      <c r="X35" s="81"/>
      <c r="Y35" s="68"/>
      <c r="Z35" s="68"/>
      <c r="AA35" s="68"/>
      <c r="AB35" s="68"/>
      <c r="AC35" s="68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</row>
    <row r="36" spans="2:21" ht="15.75">
      <c r="B36" s="25"/>
      <c r="C36" s="26"/>
      <c r="D36" s="26"/>
      <c r="E36" s="26"/>
      <c r="F36" s="26"/>
      <c r="G36" s="27"/>
      <c r="H36" s="27"/>
      <c r="I36" s="28"/>
      <c r="J36" s="26"/>
      <c r="K36" s="26"/>
      <c r="L36" s="26"/>
      <c r="M36" s="26"/>
      <c r="N36" s="26"/>
      <c r="O36" s="26"/>
      <c r="P36" s="26"/>
      <c r="Q36" s="26"/>
      <c r="R36" s="26"/>
      <c r="S36" s="26"/>
      <c r="U36" s="28"/>
    </row>
    <row r="37" spans="2:21" ht="15.75">
      <c r="B37" s="29"/>
      <c r="C37" s="26"/>
      <c r="D37" s="26"/>
      <c r="E37" s="26"/>
      <c r="F37" s="26"/>
      <c r="G37" s="27"/>
      <c r="H37" s="27"/>
      <c r="I37" s="28"/>
      <c r="J37" s="26"/>
      <c r="K37" s="26"/>
      <c r="L37" s="26"/>
      <c r="M37" s="26"/>
      <c r="N37" s="26"/>
      <c r="O37" s="26"/>
      <c r="P37" s="26"/>
      <c r="Q37" s="26"/>
      <c r="R37" s="26"/>
      <c r="S37" s="26"/>
      <c r="U37" s="28"/>
    </row>
    <row r="38" spans="2:21" ht="15">
      <c r="B38" s="8"/>
      <c r="C38" s="1"/>
      <c r="D38" s="1"/>
      <c r="E38" s="1"/>
      <c r="F38" s="1"/>
      <c r="G38" s="2"/>
      <c r="H38" s="2"/>
      <c r="I38" s="14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54"/>
    </row>
    <row r="39" spans="2:20" ht="15">
      <c r="B39" s="8"/>
      <c r="C39" s="1"/>
      <c r="D39" s="1"/>
      <c r="E39" s="1"/>
      <c r="F39" s="1"/>
      <c r="G39" s="2"/>
      <c r="H39" s="2"/>
      <c r="I39" s="15"/>
      <c r="J39" s="1"/>
      <c r="K39" s="1"/>
      <c r="L39" s="1"/>
      <c r="M39" s="1"/>
      <c r="N39" s="1"/>
      <c r="O39" s="1"/>
      <c r="P39" s="1"/>
      <c r="Q39" s="1"/>
      <c r="R39" s="1"/>
      <c r="S39" s="1"/>
      <c r="T39" s="3"/>
    </row>
    <row r="40" spans="2:19" ht="15">
      <c r="B40" s="8"/>
      <c r="C40" s="1"/>
      <c r="D40" s="1"/>
      <c r="E40" s="1"/>
      <c r="F40" s="1"/>
      <c r="G40" s="2"/>
      <c r="H40" s="2"/>
      <c r="I40" s="14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5">
      <c r="B41" s="8"/>
      <c r="C41" s="1"/>
      <c r="D41" s="1"/>
      <c r="E41" s="1"/>
      <c r="F41" s="1"/>
      <c r="G41" s="2"/>
      <c r="H41" s="2"/>
      <c r="I41" s="14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21" ht="12.75">
      <c r="B42" s="13"/>
      <c r="C42" s="3"/>
      <c r="D42" s="3"/>
      <c r="E42" s="3"/>
      <c r="U42" s="54"/>
    </row>
    <row r="43" spans="2:14" ht="12.75">
      <c r="B43" s="9"/>
      <c r="D43" s="3"/>
      <c r="E43" s="3"/>
      <c r="G43" s="3"/>
      <c r="H43" s="3"/>
      <c r="N43" s="3"/>
    </row>
    <row r="44" ht="12.75">
      <c r="B44" s="9"/>
    </row>
    <row r="45" ht="12.75">
      <c r="B45" s="9"/>
    </row>
    <row r="46" ht="12.75">
      <c r="B46" s="9"/>
    </row>
    <row r="47" spans="2:12" ht="12.75">
      <c r="B47" s="9"/>
      <c r="L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spans="2:21" ht="12.75">
      <c r="B52" s="10"/>
      <c r="C52" s="4"/>
      <c r="D52" s="4"/>
      <c r="E52" s="4"/>
      <c r="F52" s="4"/>
      <c r="G52" s="4"/>
      <c r="H52" s="4"/>
      <c r="I52" s="1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2"/>
    </row>
    <row r="53" spans="2:21" ht="12.75">
      <c r="B53" s="10"/>
      <c r="C53" s="4"/>
      <c r="D53" s="4"/>
      <c r="E53" s="4"/>
      <c r="F53" s="4"/>
      <c r="G53" s="4"/>
      <c r="H53" s="4"/>
      <c r="I53" s="1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2"/>
    </row>
    <row r="54" spans="2:21" ht="12.75">
      <c r="B54" s="10"/>
      <c r="C54" s="4"/>
      <c r="D54" s="4"/>
      <c r="E54" s="4"/>
      <c r="F54" s="4"/>
      <c r="G54" s="4"/>
      <c r="H54" s="4"/>
      <c r="I54" s="1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I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N16" sqref="N16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89" t="s">
        <v>103</v>
      </c>
      <c r="B2" s="84"/>
      <c r="C2" s="84"/>
      <c r="D2" s="84"/>
      <c r="E2" s="84"/>
      <c r="F2" s="84"/>
    </row>
    <row r="3" spans="1:6" ht="12.75">
      <c r="A3" s="84"/>
      <c r="B3" s="84"/>
      <c r="C3" s="84"/>
      <c r="D3" s="84"/>
      <c r="E3" s="84"/>
      <c r="F3" s="84"/>
    </row>
    <row r="4" spans="1:5" ht="63">
      <c r="A4" s="44" t="s">
        <v>0</v>
      </c>
      <c r="B4" s="45" t="s">
        <v>1</v>
      </c>
      <c r="C4" s="45" t="s">
        <v>74</v>
      </c>
      <c r="D4" s="32"/>
      <c r="E4" s="32"/>
    </row>
    <row r="5" spans="1:3" ht="15.75">
      <c r="A5" s="49">
        <v>1</v>
      </c>
      <c r="B5" s="50" t="s">
        <v>6</v>
      </c>
      <c r="C5" s="55"/>
    </row>
    <row r="6" spans="1:3" ht="15.75">
      <c r="A6" s="49">
        <v>2</v>
      </c>
      <c r="B6" s="50" t="s">
        <v>7</v>
      </c>
      <c r="C6" s="55"/>
    </row>
    <row r="7" spans="1:3" ht="15.75">
      <c r="A7" s="49">
        <v>3</v>
      </c>
      <c r="B7" s="50" t="s">
        <v>8</v>
      </c>
      <c r="C7" s="55"/>
    </row>
    <row r="8" spans="1:3" ht="15.75">
      <c r="A8" s="49">
        <v>4</v>
      </c>
      <c r="B8" s="50" t="s">
        <v>9</v>
      </c>
      <c r="C8" s="55"/>
    </row>
    <row r="9" spans="1:3" ht="15.75">
      <c r="A9" s="49">
        <v>5</v>
      </c>
      <c r="B9" s="50" t="s">
        <v>10</v>
      </c>
      <c r="C9" s="55"/>
    </row>
    <row r="10" spans="1:3" ht="15.75">
      <c r="A10" s="49">
        <v>6</v>
      </c>
      <c r="B10" s="50" t="s">
        <v>53</v>
      </c>
      <c r="C10" s="55"/>
    </row>
    <row r="11" spans="1:3" ht="15.75">
      <c r="A11" s="49">
        <v>7</v>
      </c>
      <c r="B11" s="50" t="s">
        <v>11</v>
      </c>
      <c r="C11" s="55"/>
    </row>
    <row r="12" spans="1:3" ht="15.75">
      <c r="A12" s="49">
        <v>8</v>
      </c>
      <c r="B12" s="50" t="s">
        <v>12</v>
      </c>
      <c r="C12" s="55"/>
    </row>
    <row r="13" spans="1:3" ht="15.75">
      <c r="A13" s="49">
        <v>9</v>
      </c>
      <c r="B13" s="50" t="s">
        <v>13</v>
      </c>
      <c r="C13" s="55"/>
    </row>
    <row r="14" spans="1:3" ht="15.75">
      <c r="A14" s="49">
        <v>10</v>
      </c>
      <c r="B14" s="50" t="s">
        <v>14</v>
      </c>
      <c r="C14" s="55"/>
    </row>
    <row r="15" spans="1:3" ht="15.75">
      <c r="A15" s="49">
        <v>11</v>
      </c>
      <c r="B15" s="50" t="s">
        <v>15</v>
      </c>
      <c r="C15" s="55"/>
    </row>
    <row r="16" spans="1:3" ht="15.75">
      <c r="A16" s="49">
        <v>12</v>
      </c>
      <c r="B16" s="50" t="s">
        <v>16</v>
      </c>
      <c r="C16" s="55"/>
    </row>
    <row r="17" spans="1:3" ht="15.75">
      <c r="A17" s="49">
        <v>13</v>
      </c>
      <c r="B17" s="50" t="s">
        <v>17</v>
      </c>
      <c r="C17" s="55"/>
    </row>
    <row r="18" spans="1:3" ht="15.75">
      <c r="A18" s="49">
        <v>14</v>
      </c>
      <c r="B18" s="50" t="s">
        <v>18</v>
      </c>
      <c r="C18" s="55"/>
    </row>
    <row r="19" spans="1:3" ht="15.75">
      <c r="A19" s="49">
        <v>15</v>
      </c>
      <c r="B19" s="50" t="s">
        <v>19</v>
      </c>
      <c r="C19" s="55"/>
    </row>
    <row r="20" spans="1:3" ht="15.75">
      <c r="A20" s="49">
        <v>16</v>
      </c>
      <c r="B20" s="50" t="s">
        <v>20</v>
      </c>
      <c r="C20" s="55"/>
    </row>
    <row r="21" spans="1:3" ht="15.75">
      <c r="A21" s="49">
        <v>17</v>
      </c>
      <c r="B21" s="50" t="s">
        <v>21</v>
      </c>
      <c r="C21" s="55"/>
    </row>
    <row r="22" spans="1:3" ht="15.75">
      <c r="A22" s="49">
        <v>18</v>
      </c>
      <c r="B22" s="50" t="s">
        <v>87</v>
      </c>
      <c r="C22" s="55"/>
    </row>
    <row r="23" spans="1:3" ht="15.75">
      <c r="A23" s="49">
        <v>19</v>
      </c>
      <c r="B23" s="50" t="s">
        <v>22</v>
      </c>
      <c r="C23" s="55"/>
    </row>
    <row r="24" spans="1:3" ht="15.75">
      <c r="A24" s="49">
        <v>20</v>
      </c>
      <c r="B24" s="50" t="s">
        <v>23</v>
      </c>
      <c r="C24" s="55"/>
    </row>
    <row r="25" spans="1:3" ht="15.75">
      <c r="A25" s="49">
        <v>21</v>
      </c>
      <c r="B25" s="50" t="s">
        <v>24</v>
      </c>
      <c r="C25" s="55"/>
    </row>
    <row r="26" spans="1:3" ht="15.75">
      <c r="A26" s="49">
        <v>22</v>
      </c>
      <c r="B26" s="50" t="s">
        <v>25</v>
      </c>
      <c r="C26" s="55"/>
    </row>
    <row r="27" spans="1:3" ht="15.75">
      <c r="A27" s="49">
        <v>23</v>
      </c>
      <c r="B27" s="50" t="s">
        <v>26</v>
      </c>
      <c r="C27" s="55"/>
    </row>
    <row r="28" spans="1:3" ht="15.75">
      <c r="A28" s="49">
        <v>24</v>
      </c>
      <c r="B28" s="50" t="s">
        <v>36</v>
      </c>
      <c r="C28" s="55"/>
    </row>
    <row r="29" spans="1:3" ht="15.75">
      <c r="A29" s="49">
        <v>25</v>
      </c>
      <c r="B29" s="50" t="s">
        <v>37</v>
      </c>
      <c r="C29" s="55"/>
    </row>
    <row r="30" spans="1:3" ht="15.75">
      <c r="A30" s="49">
        <v>26</v>
      </c>
      <c r="B30" s="50" t="s">
        <v>39</v>
      </c>
      <c r="C30" s="55"/>
    </row>
    <row r="31" spans="1:3" ht="15.75">
      <c r="A31" s="49">
        <v>27</v>
      </c>
      <c r="B31" s="50" t="s">
        <v>41</v>
      </c>
      <c r="C31" s="55"/>
    </row>
    <row r="32" spans="1:3" ht="15.75">
      <c r="A32" s="49">
        <v>28</v>
      </c>
      <c r="B32" s="50" t="s">
        <v>54</v>
      </c>
      <c r="C32" s="55"/>
    </row>
    <row r="33" spans="1:3" ht="15.75">
      <c r="A33" s="49">
        <v>29</v>
      </c>
      <c r="B33" s="50" t="s">
        <v>55</v>
      </c>
      <c r="C33" s="55"/>
    </row>
    <row r="34" spans="1:3" ht="15.75">
      <c r="A34" s="49">
        <v>30</v>
      </c>
      <c r="B34" s="50" t="s">
        <v>64</v>
      </c>
      <c r="C34" s="55"/>
    </row>
    <row r="35" spans="1:3" ht="15.75">
      <c r="A35" s="51"/>
      <c r="B35" s="51" t="s">
        <v>27</v>
      </c>
      <c r="C35" s="56">
        <f>SUM(C5:C34)</f>
        <v>0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23" sqref="C23"/>
    </sheetView>
  </sheetViews>
  <sheetFormatPr defaultColWidth="9.140625" defaultRowHeight="12.75"/>
  <cols>
    <col min="2" max="2" width="36.57421875" style="0" customWidth="1"/>
    <col min="3" max="3" width="16.140625" style="0" customWidth="1"/>
  </cols>
  <sheetData>
    <row r="1" spans="1:5" ht="12.75">
      <c r="A1" s="78"/>
      <c r="B1" s="78"/>
      <c r="C1" s="78"/>
      <c r="D1" s="78"/>
      <c r="E1" s="78"/>
    </row>
    <row r="2" spans="1:7" ht="15">
      <c r="A2" s="80" t="s">
        <v>104</v>
      </c>
      <c r="B2" s="80"/>
      <c r="C2" s="77"/>
      <c r="D2" s="80"/>
      <c r="E2" s="80"/>
      <c r="F2" s="32"/>
      <c r="G2" s="32"/>
    </row>
    <row r="3" spans="1:5" ht="12.75">
      <c r="A3" s="78"/>
      <c r="B3" s="78"/>
      <c r="C3" s="79"/>
      <c r="D3" s="78"/>
      <c r="E3" s="78"/>
    </row>
    <row r="4" spans="1:3" ht="15">
      <c r="A4" s="59" t="s">
        <v>0</v>
      </c>
      <c r="B4" s="59" t="s">
        <v>1</v>
      </c>
      <c r="C4" s="59" t="s">
        <v>62</v>
      </c>
    </row>
    <row r="5" spans="1:3" ht="15.75">
      <c r="A5" s="49">
        <v>1</v>
      </c>
      <c r="B5" s="50" t="s">
        <v>6</v>
      </c>
      <c r="C5" s="6">
        <v>260156.59</v>
      </c>
    </row>
    <row r="6" spans="1:3" ht="15.75">
      <c r="A6" s="49">
        <v>2</v>
      </c>
      <c r="B6" s="50" t="s">
        <v>7</v>
      </c>
      <c r="C6" s="6">
        <v>13218.83</v>
      </c>
    </row>
    <row r="7" spans="1:3" ht="15.75">
      <c r="A7" s="49">
        <v>3</v>
      </c>
      <c r="B7" s="50" t="s">
        <v>8</v>
      </c>
      <c r="C7" s="6"/>
    </row>
    <row r="8" spans="1:3" ht="15.75">
      <c r="A8" s="49">
        <v>4</v>
      </c>
      <c r="B8" s="50" t="s">
        <v>9</v>
      </c>
      <c r="C8" s="6">
        <v>78338.49</v>
      </c>
    </row>
    <row r="9" spans="1:3" ht="15.75">
      <c r="A9" s="49">
        <v>5</v>
      </c>
      <c r="B9" s="50" t="s">
        <v>10</v>
      </c>
      <c r="C9" s="6">
        <v>1997.75</v>
      </c>
    </row>
    <row r="10" spans="1:3" ht="15.75">
      <c r="A10" s="49">
        <v>6</v>
      </c>
      <c r="B10" s="50" t="s">
        <v>53</v>
      </c>
      <c r="C10" s="6">
        <v>14752.2</v>
      </c>
    </row>
    <row r="11" spans="1:3" ht="15.75">
      <c r="A11" s="49">
        <v>7</v>
      </c>
      <c r="B11" s="50" t="s">
        <v>11</v>
      </c>
      <c r="C11" s="6">
        <v>222060.63</v>
      </c>
    </row>
    <row r="12" spans="1:3" ht="15.75">
      <c r="A12" s="49">
        <v>8</v>
      </c>
      <c r="B12" s="50" t="s">
        <v>12</v>
      </c>
      <c r="C12" s="6">
        <v>38073.68</v>
      </c>
    </row>
    <row r="13" spans="1:3" ht="15.75">
      <c r="A13" s="49">
        <v>9</v>
      </c>
      <c r="B13" s="50" t="s">
        <v>13</v>
      </c>
      <c r="C13" s="6">
        <v>1315.08</v>
      </c>
    </row>
    <row r="14" spans="1:3" ht="15.75">
      <c r="A14" s="49">
        <v>10</v>
      </c>
      <c r="B14" s="50" t="s">
        <v>14</v>
      </c>
      <c r="C14" s="6">
        <v>1976.68</v>
      </c>
    </row>
    <row r="15" spans="1:3" ht="15.75">
      <c r="A15" s="49">
        <v>11</v>
      </c>
      <c r="B15" s="50" t="s">
        <v>15</v>
      </c>
      <c r="C15" s="6">
        <v>49592.24</v>
      </c>
    </row>
    <row r="16" spans="1:3" ht="15.75">
      <c r="A16" s="49">
        <v>12</v>
      </c>
      <c r="B16" s="50" t="s">
        <v>16</v>
      </c>
      <c r="C16" s="6">
        <v>1275.89</v>
      </c>
    </row>
    <row r="17" spans="1:3" ht="15.75">
      <c r="A17" s="49">
        <v>13</v>
      </c>
      <c r="B17" s="50" t="s">
        <v>17</v>
      </c>
      <c r="C17" s="6"/>
    </row>
    <row r="18" spans="1:3" ht="15.75">
      <c r="A18" s="49">
        <v>14</v>
      </c>
      <c r="B18" s="50" t="s">
        <v>18</v>
      </c>
      <c r="C18" s="6">
        <v>838.1</v>
      </c>
    </row>
    <row r="19" spans="1:3" ht="15.75">
      <c r="A19" s="49">
        <v>15</v>
      </c>
      <c r="B19" s="50" t="s">
        <v>19</v>
      </c>
      <c r="C19" s="6">
        <v>14705.35</v>
      </c>
    </row>
    <row r="20" spans="1:3" ht="15.75">
      <c r="A20" s="49">
        <v>16</v>
      </c>
      <c r="B20" s="50" t="s">
        <v>20</v>
      </c>
      <c r="C20" s="6"/>
    </row>
    <row r="21" spans="1:3" ht="15.75">
      <c r="A21" s="49">
        <v>17</v>
      </c>
      <c r="B21" s="50" t="s">
        <v>21</v>
      </c>
      <c r="C21" s="6"/>
    </row>
    <row r="22" spans="1:3" ht="15.75">
      <c r="A22" s="49">
        <v>18</v>
      </c>
      <c r="B22" s="50" t="s">
        <v>87</v>
      </c>
      <c r="C22" s="6">
        <v>126971.94</v>
      </c>
    </row>
    <row r="23" spans="1:3" ht="15.75">
      <c r="A23" s="49">
        <v>19</v>
      </c>
      <c r="B23" s="50" t="s">
        <v>22</v>
      </c>
      <c r="C23" s="6">
        <v>605.17</v>
      </c>
    </row>
    <row r="24" spans="1:3" ht="15.75">
      <c r="A24" s="49">
        <v>20</v>
      </c>
      <c r="B24" s="50" t="s">
        <v>23</v>
      </c>
      <c r="C24" s="6">
        <v>75.13</v>
      </c>
    </row>
    <row r="25" spans="1:3" ht="15.75">
      <c r="A25" s="49">
        <v>21</v>
      </c>
      <c r="B25" s="50" t="s">
        <v>24</v>
      </c>
      <c r="C25" s="6"/>
    </row>
    <row r="26" spans="1:3" ht="15.75">
      <c r="A26" s="49">
        <v>22</v>
      </c>
      <c r="B26" s="50" t="s">
        <v>25</v>
      </c>
      <c r="C26" s="6">
        <v>123805.41</v>
      </c>
    </row>
    <row r="27" spans="1:3" ht="15.75">
      <c r="A27" s="49">
        <v>23</v>
      </c>
      <c r="B27" s="50" t="s">
        <v>26</v>
      </c>
      <c r="C27" s="6">
        <v>59315.14</v>
      </c>
    </row>
    <row r="28" spans="1:3" ht="15.75">
      <c r="A28" s="49">
        <v>24</v>
      </c>
      <c r="B28" s="50" t="s">
        <v>36</v>
      </c>
      <c r="C28" s="6"/>
    </row>
    <row r="29" spans="1:3" ht="15.75">
      <c r="A29" s="49">
        <v>25</v>
      </c>
      <c r="B29" s="50" t="s">
        <v>37</v>
      </c>
      <c r="C29" s="6"/>
    </row>
    <row r="30" spans="1:3" ht="15.75">
      <c r="A30" s="49">
        <v>26</v>
      </c>
      <c r="B30" s="50" t="s">
        <v>39</v>
      </c>
      <c r="C30" s="6">
        <v>141.9</v>
      </c>
    </row>
    <row r="31" spans="1:3" ht="15.75">
      <c r="A31" s="49">
        <v>27</v>
      </c>
      <c r="B31" s="50" t="s">
        <v>41</v>
      </c>
      <c r="C31" s="6"/>
    </row>
    <row r="32" spans="1:3" ht="15.75">
      <c r="A32" s="49">
        <v>28</v>
      </c>
      <c r="B32" s="50" t="s">
        <v>54</v>
      </c>
      <c r="C32" s="6"/>
    </row>
    <row r="33" spans="1:3" ht="15.75">
      <c r="A33" s="49">
        <v>29</v>
      </c>
      <c r="B33" s="50" t="s">
        <v>55</v>
      </c>
      <c r="C33" s="6"/>
    </row>
    <row r="34" spans="1:3" ht="15.75">
      <c r="A34" s="49">
        <v>30</v>
      </c>
      <c r="B34" s="50" t="s">
        <v>64</v>
      </c>
      <c r="C34" s="6"/>
    </row>
    <row r="35" spans="1:3" ht="15.75">
      <c r="A35" s="51"/>
      <c r="B35" s="51" t="s">
        <v>27</v>
      </c>
      <c r="C35" s="57">
        <f>SUM(C5:C34)</f>
        <v>1009216.2000000001</v>
      </c>
    </row>
  </sheetData>
  <printOptions/>
  <pageMargins left="0.75" right="0.75" top="1" bottom="1" header="0.5" footer="0.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C24" sqref="C24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3" t="s">
        <v>105</v>
      </c>
      <c r="B3" s="53"/>
      <c r="C3" s="53"/>
      <c r="D3" s="53"/>
      <c r="E3" s="53"/>
      <c r="F3" s="53"/>
      <c r="G3" s="53"/>
    </row>
    <row r="4" spans="1:7" ht="14.25">
      <c r="A4" s="87"/>
      <c r="B4" s="87"/>
      <c r="C4" s="87"/>
      <c r="D4" s="32"/>
      <c r="E4" s="32"/>
      <c r="F4" s="32"/>
      <c r="G4" s="32"/>
    </row>
    <row r="5" spans="1:7" ht="28.5">
      <c r="A5" s="44" t="s">
        <v>0</v>
      </c>
      <c r="B5" s="45" t="s">
        <v>1</v>
      </c>
      <c r="C5" s="44" t="s">
        <v>83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70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70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70"/>
    </row>
    <row r="9" spans="1:3" ht="15.75">
      <c r="A9" s="49">
        <v>4</v>
      </c>
      <c r="B9" s="50" t="s">
        <v>9</v>
      </c>
      <c r="C9" s="70"/>
    </row>
    <row r="10" spans="1:3" ht="15.75">
      <c r="A10" s="49">
        <v>5</v>
      </c>
      <c r="B10" s="50" t="s">
        <v>10</v>
      </c>
      <c r="C10" s="70"/>
    </row>
    <row r="11" spans="1:3" ht="15.75">
      <c r="A11" s="49">
        <v>6</v>
      </c>
      <c r="B11" s="50" t="s">
        <v>53</v>
      </c>
      <c r="C11" s="70"/>
    </row>
    <row r="12" spans="1:3" ht="15.75">
      <c r="A12" s="49">
        <v>7</v>
      </c>
      <c r="B12" s="50" t="s">
        <v>11</v>
      </c>
      <c r="C12" s="70">
        <v>23205.23</v>
      </c>
    </row>
    <row r="13" spans="1:3" ht="15.75">
      <c r="A13" s="49">
        <v>8</v>
      </c>
      <c r="B13" s="50" t="s">
        <v>12</v>
      </c>
      <c r="C13" s="70"/>
    </row>
    <row r="14" spans="1:3" ht="15.75">
      <c r="A14" s="49">
        <v>9</v>
      </c>
      <c r="B14" s="50" t="s">
        <v>13</v>
      </c>
      <c r="C14" s="70"/>
    </row>
    <row r="15" spans="1:3" ht="15.75">
      <c r="A15" s="49">
        <v>10</v>
      </c>
      <c r="B15" s="50" t="s">
        <v>14</v>
      </c>
      <c r="C15" s="70"/>
    </row>
    <row r="16" spans="1:3" ht="15.75">
      <c r="A16" s="49">
        <v>11</v>
      </c>
      <c r="B16" s="50" t="s">
        <v>15</v>
      </c>
      <c r="C16" s="70"/>
    </row>
    <row r="17" spans="1:3" ht="15.75">
      <c r="A17" s="49">
        <v>12</v>
      </c>
      <c r="B17" s="50" t="s">
        <v>16</v>
      </c>
      <c r="C17" s="70">
        <v>164.24</v>
      </c>
    </row>
    <row r="18" spans="1:3" ht="15.75">
      <c r="A18" s="49">
        <v>13</v>
      </c>
      <c r="B18" s="50" t="s">
        <v>17</v>
      </c>
      <c r="C18" s="70"/>
    </row>
    <row r="19" spans="1:3" ht="15.75">
      <c r="A19" s="49">
        <v>14</v>
      </c>
      <c r="B19" s="50" t="s">
        <v>18</v>
      </c>
      <c r="C19" s="70"/>
    </row>
    <row r="20" spans="1:3" ht="15.75">
      <c r="A20" s="49">
        <v>15</v>
      </c>
      <c r="B20" s="50" t="s">
        <v>19</v>
      </c>
      <c r="C20" s="70"/>
    </row>
    <row r="21" spans="1:3" ht="15.75">
      <c r="A21" s="49">
        <v>16</v>
      </c>
      <c r="B21" s="50" t="s">
        <v>20</v>
      </c>
      <c r="C21" s="70"/>
    </row>
    <row r="22" spans="1:3" ht="15.75">
      <c r="A22" s="49">
        <v>17</v>
      </c>
      <c r="B22" s="50" t="s">
        <v>21</v>
      </c>
      <c r="C22" s="70"/>
    </row>
    <row r="23" spans="1:3" ht="15.75">
      <c r="A23" s="49">
        <v>18</v>
      </c>
      <c r="B23" s="50" t="s">
        <v>87</v>
      </c>
      <c r="C23" s="70">
        <v>2529.47</v>
      </c>
    </row>
    <row r="24" spans="1:3" ht="15.75">
      <c r="A24" s="49">
        <v>19</v>
      </c>
      <c r="B24" s="50" t="s">
        <v>22</v>
      </c>
      <c r="C24" s="70"/>
    </row>
    <row r="25" spans="1:3" ht="15.75">
      <c r="A25" s="49">
        <v>20</v>
      </c>
      <c r="B25" s="50" t="s">
        <v>23</v>
      </c>
      <c r="C25" s="70"/>
    </row>
    <row r="26" spans="1:3" ht="15.75">
      <c r="A26" s="49">
        <v>21</v>
      </c>
      <c r="B26" s="50" t="s">
        <v>24</v>
      </c>
      <c r="C26" s="70"/>
    </row>
    <row r="27" spans="1:3" ht="15.75">
      <c r="A27" s="49">
        <v>22</v>
      </c>
      <c r="B27" s="50" t="s">
        <v>25</v>
      </c>
      <c r="C27" s="70"/>
    </row>
    <row r="28" spans="1:3" ht="15.75">
      <c r="A28" s="49">
        <v>23</v>
      </c>
      <c r="B28" s="50" t="s">
        <v>26</v>
      </c>
      <c r="C28" s="70"/>
    </row>
    <row r="29" spans="1:3" ht="15.75">
      <c r="A29" s="49">
        <v>24</v>
      </c>
      <c r="B29" s="50" t="s">
        <v>36</v>
      </c>
      <c r="C29" s="70"/>
    </row>
    <row r="30" spans="1:3" ht="15.75">
      <c r="A30" s="49">
        <v>25</v>
      </c>
      <c r="B30" s="50" t="s">
        <v>37</v>
      </c>
      <c r="C30" s="70"/>
    </row>
    <row r="31" spans="1:3" ht="15.75">
      <c r="A31" s="49">
        <v>26</v>
      </c>
      <c r="B31" s="50" t="s">
        <v>39</v>
      </c>
      <c r="C31" s="70"/>
    </row>
    <row r="32" spans="1:3" ht="15.75">
      <c r="A32" s="49">
        <v>27</v>
      </c>
      <c r="B32" s="50" t="s">
        <v>41</v>
      </c>
      <c r="C32" s="70"/>
    </row>
    <row r="33" spans="1:3" ht="15.75">
      <c r="A33" s="49">
        <v>28</v>
      </c>
      <c r="B33" s="50" t="s">
        <v>54</v>
      </c>
      <c r="C33" s="70"/>
    </row>
    <row r="34" spans="1:3" ht="15.75">
      <c r="A34" s="49">
        <v>29</v>
      </c>
      <c r="B34" s="50" t="s">
        <v>55</v>
      </c>
      <c r="C34" s="70"/>
    </row>
    <row r="35" spans="1:3" ht="15.75">
      <c r="A35" s="49">
        <v>30</v>
      </c>
      <c r="B35" s="50" t="s">
        <v>64</v>
      </c>
      <c r="C35" s="70"/>
    </row>
    <row r="36" spans="1:3" ht="15.75">
      <c r="A36" s="51"/>
      <c r="B36" s="51" t="s">
        <v>27</v>
      </c>
      <c r="C36" s="56">
        <f>SUM(C6:C35)</f>
        <v>25898.940000000002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V8" sqref="V8"/>
    </sheetView>
  </sheetViews>
  <sheetFormatPr defaultColWidth="9.140625" defaultRowHeight="12.75"/>
  <cols>
    <col min="2" max="2" width="30.421875" style="0" customWidth="1"/>
    <col min="3" max="3" width="14.57421875" style="0" customWidth="1"/>
    <col min="8" max="8" width="12.7109375" style="0" customWidth="1"/>
  </cols>
  <sheetData>
    <row r="3" spans="1:8" ht="15">
      <c r="A3" s="90" t="s">
        <v>106</v>
      </c>
      <c r="B3" s="90"/>
      <c r="C3" s="90"/>
      <c r="D3" s="90"/>
      <c r="E3" s="90"/>
      <c r="F3" s="90"/>
      <c r="G3" s="90"/>
      <c r="H3" s="90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63</v>
      </c>
    </row>
    <row r="6" spans="1:3" ht="15.75">
      <c r="A6" s="49">
        <v>1</v>
      </c>
      <c r="B6" s="50" t="s">
        <v>6</v>
      </c>
      <c r="C6" s="55">
        <v>404.78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404.78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>
        <v>404.78</v>
      </c>
    </row>
    <row r="16" spans="1:3" ht="15.75">
      <c r="A16" s="49">
        <v>11</v>
      </c>
      <c r="B16" s="50" t="s">
        <v>15</v>
      </c>
      <c r="C16" s="55">
        <v>404.78</v>
      </c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404.78</v>
      </c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2023.8999999999999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R40"/>
  <sheetViews>
    <sheetView workbookViewId="0" topLeftCell="A1">
      <selection activeCell="P3" sqref="P3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5" width="13.00390625" style="0" bestFit="1" customWidth="1"/>
    <col min="6" max="6" width="12.00390625" style="0" bestFit="1" customWidth="1"/>
    <col min="7" max="7" width="14.8515625" style="0" bestFit="1" customWidth="1"/>
    <col min="8" max="11" width="11.57421875" style="0" customWidth="1"/>
    <col min="12" max="12" width="11.7109375" style="0" customWidth="1"/>
    <col min="13" max="13" width="12.7109375" style="0" customWidth="1"/>
    <col min="14" max="14" width="15.00390625" style="0" customWidth="1"/>
    <col min="18" max="18" width="14.7109375" style="0" customWidth="1"/>
  </cols>
  <sheetData>
    <row r="3" spans="1:17" ht="15">
      <c r="A3" s="53" t="s">
        <v>107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2"/>
      <c r="Q4" s="32"/>
    </row>
    <row r="5" spans="1:17" ht="30">
      <c r="A5" s="59" t="s">
        <v>0</v>
      </c>
      <c r="B5" s="59" t="s">
        <v>1</v>
      </c>
      <c r="C5" s="59" t="s">
        <v>65</v>
      </c>
      <c r="D5" s="59" t="s">
        <v>66</v>
      </c>
      <c r="E5" s="59" t="s">
        <v>68</v>
      </c>
      <c r="F5" s="59" t="s">
        <v>84</v>
      </c>
      <c r="G5" s="59" t="s">
        <v>69</v>
      </c>
      <c r="H5" s="59" t="s">
        <v>71</v>
      </c>
      <c r="I5" s="59" t="s">
        <v>78</v>
      </c>
      <c r="J5" s="59" t="s">
        <v>79</v>
      </c>
      <c r="K5" s="59" t="s">
        <v>111</v>
      </c>
      <c r="L5" s="59" t="s">
        <v>75</v>
      </c>
      <c r="M5" s="59" t="s">
        <v>76</v>
      </c>
      <c r="N5" s="59" t="s">
        <v>67</v>
      </c>
      <c r="O5" s="32"/>
      <c r="P5" s="32"/>
      <c r="Q5" s="32"/>
    </row>
    <row r="6" spans="1:17" ht="29.25" customHeight="1">
      <c r="A6" s="49">
        <v>1</v>
      </c>
      <c r="B6" s="50" t="s">
        <v>6</v>
      </c>
      <c r="C6" s="6">
        <v>1826.93</v>
      </c>
      <c r="D6" s="6">
        <v>7030.09</v>
      </c>
      <c r="E6" s="6">
        <v>6337.66</v>
      </c>
      <c r="F6" s="6"/>
      <c r="G6" s="6"/>
      <c r="H6" s="6">
        <v>1993.2</v>
      </c>
      <c r="I6" s="6"/>
      <c r="J6" s="6"/>
      <c r="K6" s="6">
        <v>9936.23</v>
      </c>
      <c r="L6" s="6">
        <v>11002.66</v>
      </c>
      <c r="M6" s="6"/>
      <c r="N6" s="57">
        <f>C6+D6+E6+F6+G6+H6+I6+J6+L6+M6+K6</f>
        <v>38126.770000000004</v>
      </c>
      <c r="O6" s="32"/>
      <c r="P6" s="32"/>
      <c r="Q6" s="32"/>
    </row>
    <row r="7" spans="1:17" ht="29.25" customHeight="1">
      <c r="A7" s="49">
        <v>2</v>
      </c>
      <c r="B7" s="50" t="s">
        <v>7</v>
      </c>
      <c r="C7" s="6">
        <v>887</v>
      </c>
      <c r="D7" s="6">
        <v>7279.65</v>
      </c>
      <c r="E7" s="6"/>
      <c r="F7" s="6"/>
      <c r="G7" s="6"/>
      <c r="H7" s="6"/>
      <c r="I7" s="6"/>
      <c r="J7" s="6"/>
      <c r="K7" s="6"/>
      <c r="L7" s="6">
        <v>5550.07</v>
      </c>
      <c r="M7" s="6"/>
      <c r="N7" s="57">
        <f aca="true" t="shared" si="0" ref="N7:N36">C7+D7+E7+F7+G7+H7+I7+J7+L7+M7+K7</f>
        <v>13716.72</v>
      </c>
      <c r="O7" s="32"/>
      <c r="P7" s="32"/>
      <c r="Q7" s="32"/>
    </row>
    <row r="8" spans="1:17" ht="29.25" customHeight="1">
      <c r="A8" s="49">
        <v>3</v>
      </c>
      <c r="B8" s="50" t="s">
        <v>8</v>
      </c>
      <c r="C8" s="6">
        <v>313.31</v>
      </c>
      <c r="D8" s="6">
        <v>5618.22</v>
      </c>
      <c r="E8" s="6"/>
      <c r="F8" s="6"/>
      <c r="G8" s="6"/>
      <c r="H8" s="6"/>
      <c r="I8" s="6"/>
      <c r="J8" s="6"/>
      <c r="K8" s="6"/>
      <c r="L8" s="6">
        <v>3372.23</v>
      </c>
      <c r="M8" s="6"/>
      <c r="N8" s="57">
        <f t="shared" si="0"/>
        <v>9303.76</v>
      </c>
      <c r="O8" s="32"/>
      <c r="P8" s="32"/>
      <c r="Q8" s="32"/>
    </row>
    <row r="9" spans="1:17" ht="29.25" customHeight="1">
      <c r="A9" s="49">
        <v>4</v>
      </c>
      <c r="B9" s="50" t="s">
        <v>9</v>
      </c>
      <c r="C9" s="6">
        <v>626.62</v>
      </c>
      <c r="D9" s="6">
        <v>4688.25</v>
      </c>
      <c r="E9" s="6">
        <v>915.91</v>
      </c>
      <c r="F9" s="6"/>
      <c r="G9" s="6">
        <v>70727.07</v>
      </c>
      <c r="H9" s="6">
        <v>1993.2</v>
      </c>
      <c r="I9" s="6"/>
      <c r="J9" s="6"/>
      <c r="K9" s="6"/>
      <c r="L9" s="6">
        <v>11063.32</v>
      </c>
      <c r="M9" s="6">
        <v>756.91</v>
      </c>
      <c r="N9" s="57">
        <f t="shared" si="0"/>
        <v>90771.28</v>
      </c>
      <c r="O9" s="32"/>
      <c r="P9" s="32"/>
      <c r="Q9" s="32"/>
    </row>
    <row r="10" spans="1:17" ht="29.25" customHeight="1">
      <c r="A10" s="49">
        <v>5</v>
      </c>
      <c r="B10" s="50" t="s">
        <v>10</v>
      </c>
      <c r="C10" s="6">
        <v>939.93</v>
      </c>
      <c r="D10" s="6">
        <v>11553.92</v>
      </c>
      <c r="E10" s="6">
        <v>417.75</v>
      </c>
      <c r="F10" s="6">
        <v>2545.14</v>
      </c>
      <c r="G10" s="6"/>
      <c r="H10" s="6">
        <v>1993.2</v>
      </c>
      <c r="I10" s="6">
        <v>3007.65</v>
      </c>
      <c r="J10" s="6"/>
      <c r="K10" s="6"/>
      <c r="L10" s="6">
        <v>14288.48</v>
      </c>
      <c r="M10" s="6">
        <v>681.22</v>
      </c>
      <c r="N10" s="57">
        <f t="shared" si="0"/>
        <v>35427.29</v>
      </c>
      <c r="O10" s="32"/>
      <c r="P10" s="32"/>
      <c r="Q10" s="32"/>
    </row>
    <row r="11" spans="1:17" ht="29.25" customHeight="1">
      <c r="A11" s="49">
        <v>6</v>
      </c>
      <c r="B11" s="50" t="s">
        <v>53</v>
      </c>
      <c r="C11" s="6">
        <v>2193.17</v>
      </c>
      <c r="D11" s="6">
        <v>11452.98</v>
      </c>
      <c r="E11" s="6"/>
      <c r="F11" s="6"/>
      <c r="G11" s="6">
        <v>3075.09</v>
      </c>
      <c r="H11" s="6"/>
      <c r="I11" s="6"/>
      <c r="J11" s="6"/>
      <c r="K11" s="6"/>
      <c r="L11" s="6">
        <v>22328.54</v>
      </c>
      <c r="M11" s="6"/>
      <c r="N11" s="57">
        <f t="shared" si="0"/>
        <v>39049.78</v>
      </c>
      <c r="O11" s="32"/>
      <c r="P11" s="32"/>
      <c r="Q11" s="32"/>
    </row>
    <row r="12" spans="1:17" ht="29.25" customHeight="1">
      <c r="A12" s="49">
        <v>7</v>
      </c>
      <c r="B12" s="50" t="s">
        <v>11</v>
      </c>
      <c r="C12" s="6">
        <v>626.62</v>
      </c>
      <c r="D12" s="6"/>
      <c r="E12" s="6">
        <v>4297.23</v>
      </c>
      <c r="F12" s="6"/>
      <c r="G12" s="6">
        <v>18450.54</v>
      </c>
      <c r="H12" s="6"/>
      <c r="I12" s="6"/>
      <c r="J12" s="6"/>
      <c r="K12" s="6"/>
      <c r="L12" s="6">
        <v>4697.83</v>
      </c>
      <c r="M12" s="6"/>
      <c r="N12" s="57">
        <f t="shared" si="0"/>
        <v>28072.22</v>
      </c>
      <c r="O12" s="32"/>
      <c r="P12" s="32"/>
      <c r="Q12" s="32"/>
    </row>
    <row r="13" spans="1:17" ht="29.25" customHeight="1">
      <c r="A13" s="49">
        <v>8</v>
      </c>
      <c r="B13" s="50" t="s">
        <v>12</v>
      </c>
      <c r="C13" s="6">
        <v>1513.62</v>
      </c>
      <c r="D13" s="6">
        <v>8280.96</v>
      </c>
      <c r="E13" s="6"/>
      <c r="F13" s="6"/>
      <c r="G13" s="6">
        <v>3075.09</v>
      </c>
      <c r="H13" s="6"/>
      <c r="I13" s="6"/>
      <c r="J13" s="6"/>
      <c r="K13" s="6"/>
      <c r="L13" s="6">
        <v>3446.55</v>
      </c>
      <c r="M13" s="6"/>
      <c r="N13" s="57">
        <f t="shared" si="0"/>
        <v>16316.219999999998</v>
      </c>
      <c r="O13" s="32"/>
      <c r="P13" s="32"/>
      <c r="Q13" s="32"/>
    </row>
    <row r="14" spans="1:17" ht="29.25" customHeight="1">
      <c r="A14" s="49">
        <v>9</v>
      </c>
      <c r="B14" s="50" t="s">
        <v>13</v>
      </c>
      <c r="C14" s="6">
        <v>313.3</v>
      </c>
      <c r="D14" s="6">
        <v>6080.85</v>
      </c>
      <c r="E14" s="6"/>
      <c r="F14" s="6"/>
      <c r="G14" s="6">
        <v>3075.09</v>
      </c>
      <c r="H14" s="6"/>
      <c r="I14" s="6"/>
      <c r="J14" s="6"/>
      <c r="K14" s="6"/>
      <c r="L14" s="6">
        <v>11465.13</v>
      </c>
      <c r="M14" s="6"/>
      <c r="N14" s="57">
        <f t="shared" si="0"/>
        <v>20934.370000000003</v>
      </c>
      <c r="O14" s="32"/>
      <c r="P14" s="32"/>
      <c r="Q14" s="32"/>
    </row>
    <row r="15" spans="1:17" ht="29.25" customHeight="1">
      <c r="A15" s="49">
        <v>10</v>
      </c>
      <c r="B15" s="50" t="s">
        <v>14</v>
      </c>
      <c r="C15" s="6">
        <v>313.31</v>
      </c>
      <c r="D15" s="6">
        <v>1947.21</v>
      </c>
      <c r="E15" s="6"/>
      <c r="F15" s="6"/>
      <c r="G15" s="6"/>
      <c r="H15" s="6"/>
      <c r="I15" s="6"/>
      <c r="J15" s="6"/>
      <c r="K15" s="6"/>
      <c r="L15" s="6">
        <v>5048.27</v>
      </c>
      <c r="M15" s="6"/>
      <c r="N15" s="57">
        <f t="shared" si="0"/>
        <v>7308.790000000001</v>
      </c>
      <c r="O15" s="32"/>
      <c r="P15" s="32"/>
      <c r="Q15" s="32"/>
    </row>
    <row r="16" spans="1:17" ht="29.25" customHeight="1">
      <c r="A16" s="49">
        <v>11</v>
      </c>
      <c r="B16" s="50" t="s">
        <v>15</v>
      </c>
      <c r="C16" s="6">
        <v>1566.55</v>
      </c>
      <c r="D16" s="6">
        <v>14758.35</v>
      </c>
      <c r="E16" s="6">
        <v>2716.51</v>
      </c>
      <c r="F16" s="6"/>
      <c r="G16" s="6">
        <v>3075.09</v>
      </c>
      <c r="H16" s="6"/>
      <c r="I16" s="6"/>
      <c r="J16" s="6"/>
      <c r="K16" s="6"/>
      <c r="L16" s="6">
        <v>12459.83</v>
      </c>
      <c r="M16" s="6"/>
      <c r="N16" s="57">
        <f t="shared" si="0"/>
        <v>34576.33</v>
      </c>
      <c r="O16" s="32"/>
      <c r="P16" s="32"/>
      <c r="Q16" s="32"/>
    </row>
    <row r="17" spans="1:17" ht="29.25" customHeight="1">
      <c r="A17" s="49">
        <v>12</v>
      </c>
      <c r="B17" s="50" t="s">
        <v>16</v>
      </c>
      <c r="C17" s="6"/>
      <c r="D17" s="6">
        <v>3029.12</v>
      </c>
      <c r="E17" s="6"/>
      <c r="F17" s="6"/>
      <c r="G17" s="6"/>
      <c r="H17" s="6"/>
      <c r="I17" s="6"/>
      <c r="J17" s="6"/>
      <c r="K17" s="6"/>
      <c r="L17" s="6">
        <v>4856.63</v>
      </c>
      <c r="M17" s="6"/>
      <c r="N17" s="57">
        <f t="shared" si="0"/>
        <v>7885.75</v>
      </c>
      <c r="O17" s="32"/>
      <c r="P17" s="32"/>
      <c r="Q17" s="32"/>
    </row>
    <row r="18" spans="1:17" ht="29.25" customHeight="1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>
        <v>1104.86</v>
      </c>
      <c r="M18" s="6"/>
      <c r="N18" s="57">
        <f t="shared" si="0"/>
        <v>1104.86</v>
      </c>
      <c r="O18" s="32"/>
      <c r="P18" s="32"/>
      <c r="Q18" s="32"/>
    </row>
    <row r="19" spans="1:17" ht="29.25" customHeight="1">
      <c r="A19" s="49">
        <v>14</v>
      </c>
      <c r="B19" s="50" t="s">
        <v>18</v>
      </c>
      <c r="C19" s="6">
        <v>1460.69</v>
      </c>
      <c r="D19" s="6">
        <v>7108.39</v>
      </c>
      <c r="E19" s="6"/>
      <c r="F19" s="6"/>
      <c r="G19" s="6"/>
      <c r="H19" s="6"/>
      <c r="I19" s="6"/>
      <c r="J19" s="6"/>
      <c r="K19" s="6"/>
      <c r="L19" s="6">
        <v>10260.73</v>
      </c>
      <c r="M19" s="6"/>
      <c r="N19" s="57">
        <f t="shared" si="0"/>
        <v>18829.809999999998</v>
      </c>
      <c r="O19" s="32"/>
      <c r="P19" s="32"/>
      <c r="Q19" s="32"/>
    </row>
    <row r="20" spans="1:18" ht="29.25" customHeight="1">
      <c r="A20" s="49">
        <v>15</v>
      </c>
      <c r="B20" s="50" t="s">
        <v>19</v>
      </c>
      <c r="C20" s="6">
        <v>313.3</v>
      </c>
      <c r="D20" s="6">
        <v>7007.44</v>
      </c>
      <c r="E20" s="6">
        <v>900.99</v>
      </c>
      <c r="F20" s="6"/>
      <c r="G20" s="6">
        <v>3075.09</v>
      </c>
      <c r="H20" s="6">
        <v>1993.2</v>
      </c>
      <c r="I20" s="6"/>
      <c r="J20" s="6"/>
      <c r="K20" s="6"/>
      <c r="L20" s="6">
        <v>16201.58</v>
      </c>
      <c r="M20" s="6">
        <v>756.91</v>
      </c>
      <c r="N20" s="57">
        <f t="shared" si="0"/>
        <v>30248.51</v>
      </c>
      <c r="O20" s="32"/>
      <c r="P20" s="32"/>
      <c r="Q20" s="32"/>
      <c r="R20" s="3"/>
    </row>
    <row r="21" spans="1:17" ht="29.25" customHeight="1">
      <c r="A21" s="49">
        <v>16</v>
      </c>
      <c r="B21" s="50" t="s">
        <v>20</v>
      </c>
      <c r="C21" s="6"/>
      <c r="D21" s="6">
        <v>2041.32</v>
      </c>
      <c r="E21" s="6"/>
      <c r="F21" s="6"/>
      <c r="G21" s="6"/>
      <c r="H21" s="6"/>
      <c r="I21" s="6"/>
      <c r="J21" s="6"/>
      <c r="K21" s="6"/>
      <c r="L21" s="6">
        <v>876.43</v>
      </c>
      <c r="M21" s="6"/>
      <c r="N21" s="57">
        <f t="shared" si="0"/>
        <v>2917.75</v>
      </c>
      <c r="O21" s="32"/>
      <c r="P21" s="32"/>
      <c r="Q21" s="32"/>
    </row>
    <row r="22" spans="1:17" ht="29.25" customHeight="1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/>
      <c r="K22" s="6"/>
      <c r="L22" s="6">
        <v>2647.77</v>
      </c>
      <c r="M22" s="6"/>
      <c r="N22" s="57">
        <f t="shared" si="0"/>
        <v>2647.77</v>
      </c>
      <c r="O22" s="32"/>
      <c r="P22" s="32"/>
      <c r="Q22" s="32"/>
    </row>
    <row r="23" spans="1:17" ht="29.25" customHeight="1">
      <c r="A23" s="49">
        <v>18</v>
      </c>
      <c r="B23" s="50" t="s">
        <v>86</v>
      </c>
      <c r="C23" s="6">
        <v>2819.7</v>
      </c>
      <c r="D23" s="6">
        <v>11860.99</v>
      </c>
      <c r="E23" s="6">
        <v>447.58</v>
      </c>
      <c r="F23" s="6"/>
      <c r="G23" s="6"/>
      <c r="H23" s="6"/>
      <c r="I23" s="6"/>
      <c r="J23" s="6"/>
      <c r="K23" s="6"/>
      <c r="L23" s="6">
        <v>17452.41</v>
      </c>
      <c r="M23" s="6"/>
      <c r="N23" s="57">
        <f t="shared" si="0"/>
        <v>32580.68</v>
      </c>
      <c r="O23" s="32"/>
      <c r="P23" s="32"/>
      <c r="Q23" s="32"/>
    </row>
    <row r="24" spans="1:17" ht="29.25" customHeight="1">
      <c r="A24" s="49">
        <v>19</v>
      </c>
      <c r="B24" s="50" t="s">
        <v>22</v>
      </c>
      <c r="C24" s="6">
        <v>313.3</v>
      </c>
      <c r="D24" s="6">
        <v>9683.67</v>
      </c>
      <c r="E24" s="6"/>
      <c r="F24" s="6"/>
      <c r="G24" s="6"/>
      <c r="H24" s="6"/>
      <c r="I24" s="6"/>
      <c r="J24" s="6"/>
      <c r="K24" s="6"/>
      <c r="L24" s="6">
        <v>7506.31</v>
      </c>
      <c r="M24" s="6"/>
      <c r="N24" s="57">
        <f t="shared" si="0"/>
        <v>17503.28</v>
      </c>
      <c r="O24" s="32"/>
      <c r="P24" s="32"/>
      <c r="Q24" s="32"/>
    </row>
    <row r="25" spans="1:17" ht="29.25" customHeight="1">
      <c r="A25" s="49">
        <v>20</v>
      </c>
      <c r="B25" s="50" t="s">
        <v>23</v>
      </c>
      <c r="C25" s="6">
        <v>626.62</v>
      </c>
      <c r="D25" s="6">
        <v>2631.04</v>
      </c>
      <c r="E25" s="6"/>
      <c r="F25" s="6"/>
      <c r="G25" s="6"/>
      <c r="H25" s="6"/>
      <c r="I25" s="6"/>
      <c r="J25" s="6"/>
      <c r="K25" s="6"/>
      <c r="L25" s="6">
        <v>4074.51</v>
      </c>
      <c r="M25" s="6"/>
      <c r="N25" s="57">
        <f t="shared" si="0"/>
        <v>7332.17</v>
      </c>
      <c r="O25" s="32"/>
      <c r="P25" s="32"/>
      <c r="Q25" s="32"/>
    </row>
    <row r="26" spans="1:17" ht="29.25" customHeight="1">
      <c r="A26" s="49">
        <v>21</v>
      </c>
      <c r="B26" s="50" t="s">
        <v>24</v>
      </c>
      <c r="C26" s="6">
        <v>626.62</v>
      </c>
      <c r="D26" s="6">
        <v>3071.01</v>
      </c>
      <c r="E26" s="6">
        <v>936.64</v>
      </c>
      <c r="F26" s="6"/>
      <c r="G26" s="6"/>
      <c r="H26" s="6"/>
      <c r="I26" s="6"/>
      <c r="J26" s="6"/>
      <c r="K26" s="6"/>
      <c r="L26" s="6">
        <v>3871.89</v>
      </c>
      <c r="M26" s="6"/>
      <c r="N26" s="57">
        <f t="shared" si="0"/>
        <v>8506.16</v>
      </c>
      <c r="O26" s="32"/>
      <c r="P26" s="32"/>
      <c r="Q26" s="32"/>
    </row>
    <row r="27" spans="1:17" ht="29.25" customHeight="1">
      <c r="A27" s="49">
        <v>22</v>
      </c>
      <c r="B27" s="50" t="s">
        <v>25</v>
      </c>
      <c r="C27" s="6">
        <v>4020.1</v>
      </c>
      <c r="D27" s="6">
        <v>14786.01</v>
      </c>
      <c r="E27" s="6">
        <v>2005.04</v>
      </c>
      <c r="F27" s="6"/>
      <c r="G27" s="6">
        <v>3139.4</v>
      </c>
      <c r="H27" s="6">
        <v>1993.2</v>
      </c>
      <c r="I27" s="6"/>
      <c r="J27" s="6">
        <v>11899.54</v>
      </c>
      <c r="K27" s="6"/>
      <c r="L27" s="6">
        <v>13869</v>
      </c>
      <c r="M27" s="6">
        <v>2872.71</v>
      </c>
      <c r="N27" s="57">
        <f t="shared" si="0"/>
        <v>54585.00000000001</v>
      </c>
      <c r="O27" s="32"/>
      <c r="P27" s="32"/>
      <c r="Q27" s="32"/>
    </row>
    <row r="28" spans="1:17" ht="29.25" customHeight="1">
      <c r="A28" s="49">
        <v>23</v>
      </c>
      <c r="B28" s="50" t="s">
        <v>26</v>
      </c>
      <c r="C28" s="6">
        <v>939.9</v>
      </c>
      <c r="D28" s="6">
        <v>8889.93</v>
      </c>
      <c r="E28" s="6"/>
      <c r="F28" s="6"/>
      <c r="G28" s="6"/>
      <c r="H28" s="6"/>
      <c r="I28" s="6"/>
      <c r="J28" s="6"/>
      <c r="K28" s="6"/>
      <c r="L28" s="6">
        <v>22007.23</v>
      </c>
      <c r="M28" s="6"/>
      <c r="N28" s="57">
        <f t="shared" si="0"/>
        <v>31837.059999999998</v>
      </c>
      <c r="O28" s="32"/>
      <c r="P28" s="32"/>
      <c r="Q28" s="32"/>
    </row>
    <row r="29" spans="1:17" ht="29.25" customHeight="1">
      <c r="A29" s="49">
        <v>24</v>
      </c>
      <c r="B29" s="50" t="s">
        <v>36</v>
      </c>
      <c r="C29" s="6">
        <v>313.31</v>
      </c>
      <c r="D29" s="6">
        <v>1270.16</v>
      </c>
      <c r="E29" s="6"/>
      <c r="F29" s="6"/>
      <c r="G29" s="6"/>
      <c r="H29" s="6"/>
      <c r="I29" s="6"/>
      <c r="J29" s="6"/>
      <c r="K29" s="6"/>
      <c r="L29" s="6">
        <v>1290.76</v>
      </c>
      <c r="M29" s="6"/>
      <c r="N29" s="57">
        <f t="shared" si="0"/>
        <v>2874.23</v>
      </c>
      <c r="O29" s="32"/>
      <c r="P29" s="32"/>
      <c r="Q29" s="32"/>
    </row>
    <row r="30" spans="1:17" ht="29.25" customHeight="1">
      <c r="A30" s="49">
        <v>25</v>
      </c>
      <c r="B30" s="50" t="s">
        <v>37</v>
      </c>
      <c r="C30" s="6">
        <v>1253.24</v>
      </c>
      <c r="D30" s="6">
        <v>7312.46</v>
      </c>
      <c r="E30" s="6"/>
      <c r="F30" s="6"/>
      <c r="G30" s="6">
        <v>64.31</v>
      </c>
      <c r="H30" s="6"/>
      <c r="I30" s="6"/>
      <c r="J30" s="6"/>
      <c r="K30" s="6"/>
      <c r="L30" s="6">
        <v>6253.96</v>
      </c>
      <c r="M30" s="6"/>
      <c r="N30" s="57">
        <f t="shared" si="0"/>
        <v>14883.970000000001</v>
      </c>
      <c r="O30" s="32"/>
      <c r="P30" s="32"/>
      <c r="Q30" s="32"/>
    </row>
    <row r="31" spans="1:17" ht="29.25" customHeight="1">
      <c r="A31" s="49">
        <v>26</v>
      </c>
      <c r="B31" s="50" t="s">
        <v>39</v>
      </c>
      <c r="C31" s="6"/>
      <c r="D31" s="6"/>
      <c r="E31" s="6"/>
      <c r="F31" s="6"/>
      <c r="G31" s="6"/>
      <c r="H31" s="6"/>
      <c r="I31" s="6"/>
      <c r="J31" s="6"/>
      <c r="K31" s="6"/>
      <c r="L31" s="6">
        <v>468.27</v>
      </c>
      <c r="M31" s="6"/>
      <c r="N31" s="57">
        <f t="shared" si="0"/>
        <v>468.27</v>
      </c>
      <c r="O31" s="32"/>
      <c r="P31" s="32"/>
      <c r="Q31" s="32"/>
    </row>
    <row r="32" spans="1:17" ht="29.25" customHeight="1">
      <c r="A32" s="49">
        <v>27</v>
      </c>
      <c r="B32" s="50" t="s">
        <v>41</v>
      </c>
      <c r="C32" s="6"/>
      <c r="D32" s="6"/>
      <c r="E32" s="6"/>
      <c r="F32" s="6"/>
      <c r="G32" s="6"/>
      <c r="H32" s="6"/>
      <c r="I32" s="6"/>
      <c r="J32" s="6"/>
      <c r="K32" s="6"/>
      <c r="L32" s="6">
        <v>2039.71</v>
      </c>
      <c r="M32" s="6"/>
      <c r="N32" s="57">
        <f t="shared" si="0"/>
        <v>2039.71</v>
      </c>
      <c r="O32" s="32"/>
      <c r="P32" s="32"/>
      <c r="Q32" s="32"/>
    </row>
    <row r="33" spans="1:17" ht="29.25" customHeight="1">
      <c r="A33" s="49">
        <v>28</v>
      </c>
      <c r="B33" s="50" t="s">
        <v>54</v>
      </c>
      <c r="C33" s="6"/>
      <c r="D33" s="6"/>
      <c r="E33" s="6"/>
      <c r="F33" s="6"/>
      <c r="G33" s="6"/>
      <c r="H33" s="6"/>
      <c r="I33" s="6"/>
      <c r="J33" s="6"/>
      <c r="K33" s="6"/>
      <c r="L33" s="6">
        <v>478.05</v>
      </c>
      <c r="M33" s="6"/>
      <c r="N33" s="57">
        <f t="shared" si="0"/>
        <v>478.05</v>
      </c>
      <c r="O33" s="32"/>
      <c r="P33" s="32"/>
      <c r="Q33" s="32"/>
    </row>
    <row r="34" spans="1:17" ht="29.25" customHeight="1">
      <c r="A34" s="49">
        <v>29</v>
      </c>
      <c r="B34" s="50" t="s">
        <v>55</v>
      </c>
      <c r="C34" s="6"/>
      <c r="D34" s="6">
        <v>1172.66</v>
      </c>
      <c r="E34" s="6"/>
      <c r="F34" s="6"/>
      <c r="G34" s="6"/>
      <c r="H34" s="6"/>
      <c r="I34" s="6"/>
      <c r="J34" s="6"/>
      <c r="K34" s="6"/>
      <c r="L34" s="6">
        <v>1551.87</v>
      </c>
      <c r="M34" s="6"/>
      <c r="N34" s="57">
        <f t="shared" si="0"/>
        <v>2724.5299999999997</v>
      </c>
      <c r="O34" s="32"/>
      <c r="P34" s="32"/>
      <c r="Q34" s="32"/>
    </row>
    <row r="35" spans="1:17" ht="29.25" customHeight="1">
      <c r="A35" s="49">
        <v>30</v>
      </c>
      <c r="B35" s="50" t="s">
        <v>64</v>
      </c>
      <c r="C35" s="6">
        <v>313.31</v>
      </c>
      <c r="D35" s="6">
        <v>1856.49</v>
      </c>
      <c r="E35" s="6"/>
      <c r="F35" s="6"/>
      <c r="G35" s="6"/>
      <c r="H35" s="6"/>
      <c r="I35" s="6"/>
      <c r="J35" s="6"/>
      <c r="K35" s="6"/>
      <c r="L35" s="6">
        <v>1674.46</v>
      </c>
      <c r="M35" s="6"/>
      <c r="N35" s="57">
        <f t="shared" si="0"/>
        <v>3844.26</v>
      </c>
      <c r="O35" s="32"/>
      <c r="P35" s="32"/>
      <c r="Q35" s="32"/>
    </row>
    <row r="36" spans="1:14" ht="15.75">
      <c r="A36" s="51"/>
      <c r="B36" s="51" t="s">
        <v>27</v>
      </c>
      <c r="C36" s="63">
        <f aca="true" t="shared" si="1" ref="C36:M36">SUM(C6:C35)</f>
        <v>24120.45</v>
      </c>
      <c r="D36" s="63">
        <f t="shared" si="1"/>
        <v>160411.16999999998</v>
      </c>
      <c r="E36" s="63">
        <f t="shared" si="1"/>
        <v>18975.31</v>
      </c>
      <c r="F36" s="63">
        <f>SUM(F6:F35)</f>
        <v>2545.14</v>
      </c>
      <c r="G36" s="63">
        <f t="shared" si="1"/>
        <v>107756.76999999999</v>
      </c>
      <c r="H36" s="63">
        <f t="shared" si="1"/>
        <v>9966</v>
      </c>
      <c r="I36" s="63">
        <f t="shared" si="1"/>
        <v>3007.65</v>
      </c>
      <c r="J36" s="63">
        <f>SUM(J6:J35)</f>
        <v>11899.54</v>
      </c>
      <c r="K36" s="63">
        <f>SUM(K6:K35)</f>
        <v>9936.23</v>
      </c>
      <c r="L36" s="63">
        <f>SUM(L6:L35)</f>
        <v>223209.33999999997</v>
      </c>
      <c r="M36" s="63">
        <f t="shared" si="1"/>
        <v>5067.75</v>
      </c>
      <c r="N36" s="57">
        <f t="shared" si="0"/>
        <v>576895.3499999999</v>
      </c>
    </row>
    <row r="37" ht="12.75">
      <c r="C37" s="60"/>
    </row>
    <row r="38" ht="12.75">
      <c r="C38" s="3"/>
    </row>
    <row r="39" spans="4:13" ht="12.75">
      <c r="D39" s="3"/>
      <c r="E39" s="3"/>
      <c r="I39" s="3"/>
      <c r="J39" s="3"/>
      <c r="K39" s="3"/>
      <c r="L39" s="3"/>
      <c r="M39" s="3"/>
    </row>
    <row r="40" ht="12.75">
      <c r="D40" s="3"/>
    </row>
  </sheetData>
  <printOptions/>
  <pageMargins left="0.75" right="0.75" top="1" bottom="1" header="0.5" footer="0.5"/>
  <pageSetup horizontalDpi="600" verticalDpi="600" orientation="portrait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J26" sqref="J26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3" t="s">
        <v>108</v>
      </c>
      <c r="B3" s="53"/>
      <c r="C3" s="53"/>
    </row>
    <row r="4" spans="1:3" ht="14.25">
      <c r="A4" s="87"/>
      <c r="B4" s="87"/>
      <c r="C4" s="87"/>
    </row>
    <row r="5" spans="1:3" ht="15.75">
      <c r="A5" s="44" t="s">
        <v>0</v>
      </c>
      <c r="B5" s="45" t="s">
        <v>1</v>
      </c>
      <c r="C5" s="45" t="s">
        <v>81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10136.65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10136.65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N16" sqref="N16"/>
    </sheetView>
  </sheetViews>
  <sheetFormatPr defaultColWidth="9.140625" defaultRowHeight="12.75"/>
  <cols>
    <col min="2" max="2" width="26.7109375" style="0" bestFit="1" customWidth="1"/>
    <col min="3" max="3" width="11.7109375" style="0" customWidth="1"/>
  </cols>
  <sheetData>
    <row r="3" spans="1:3" ht="15">
      <c r="A3" s="53" t="s">
        <v>109</v>
      </c>
      <c r="B3" s="53"/>
      <c r="C3" s="53"/>
    </row>
    <row r="4" spans="1:3" ht="14.25">
      <c r="A4" s="87"/>
      <c r="B4" s="87"/>
      <c r="C4" s="87"/>
    </row>
    <row r="5" spans="1:3" ht="47.25">
      <c r="A5" s="44" t="s">
        <v>0</v>
      </c>
      <c r="B5" s="45" t="s">
        <v>1</v>
      </c>
      <c r="C5" s="45" t="s">
        <v>93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0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E23" sqref="E23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3" t="s">
        <v>110</v>
      </c>
      <c r="B3" s="53"/>
      <c r="C3" s="53"/>
      <c r="D3" s="53"/>
      <c r="E3" s="53"/>
      <c r="F3" s="53"/>
    </row>
    <row r="4" spans="1:6" ht="14.25">
      <c r="A4" s="87"/>
      <c r="B4" s="87"/>
      <c r="C4" s="87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60</v>
      </c>
      <c r="D5" s="45" t="s">
        <v>61</v>
      </c>
    </row>
    <row r="6" spans="1:4" ht="15.75">
      <c r="A6" s="49">
        <v>1</v>
      </c>
      <c r="B6" s="50" t="s">
        <v>6</v>
      </c>
      <c r="C6" s="55"/>
      <c r="D6" s="55"/>
    </row>
    <row r="7" spans="1:4" ht="15.75">
      <c r="A7" s="49">
        <v>2</v>
      </c>
      <c r="B7" s="50" t="s">
        <v>7</v>
      </c>
      <c r="C7" s="55"/>
      <c r="D7" s="55"/>
    </row>
    <row r="8" spans="1:4" ht="15.75">
      <c r="A8" s="49">
        <v>3</v>
      </c>
      <c r="B8" s="50" t="s">
        <v>8</v>
      </c>
      <c r="C8" s="55"/>
      <c r="D8" s="55"/>
    </row>
    <row r="9" spans="1:4" ht="15.75">
      <c r="A9" s="49">
        <v>4</v>
      </c>
      <c r="B9" s="50" t="s">
        <v>9</v>
      </c>
      <c r="C9" s="55"/>
      <c r="D9" s="55"/>
    </row>
    <row r="10" spans="1:4" ht="15.75">
      <c r="A10" s="49">
        <v>5</v>
      </c>
      <c r="B10" s="50" t="s">
        <v>10</v>
      </c>
      <c r="C10" s="55"/>
      <c r="D10" s="55"/>
    </row>
    <row r="11" spans="1:4" ht="15.75">
      <c r="A11" s="49">
        <v>6</v>
      </c>
      <c r="B11" s="50" t="s">
        <v>53</v>
      </c>
      <c r="C11" s="55"/>
      <c r="D11" s="55"/>
    </row>
    <row r="12" spans="1:4" ht="15.75">
      <c r="A12" s="49">
        <v>7</v>
      </c>
      <c r="B12" s="50" t="s">
        <v>11</v>
      </c>
      <c r="C12" s="55"/>
      <c r="D12" s="55"/>
    </row>
    <row r="13" spans="1:4" ht="15.75">
      <c r="A13" s="49">
        <v>8</v>
      </c>
      <c r="B13" s="50" t="s">
        <v>12</v>
      </c>
      <c r="C13" s="55">
        <v>88237.34</v>
      </c>
      <c r="D13" s="55"/>
    </row>
    <row r="14" spans="1:4" ht="15.75">
      <c r="A14" s="49">
        <v>9</v>
      </c>
      <c r="B14" s="50" t="s">
        <v>13</v>
      </c>
      <c r="C14" s="55"/>
      <c r="D14" s="55"/>
    </row>
    <row r="15" spans="1:4" ht="15.75">
      <c r="A15" s="49">
        <v>10</v>
      </c>
      <c r="B15" s="50" t="s">
        <v>14</v>
      </c>
      <c r="C15" s="55"/>
      <c r="D15" s="55"/>
    </row>
    <row r="16" spans="1:4" ht="15.75">
      <c r="A16" s="49">
        <v>11</v>
      </c>
      <c r="B16" s="50" t="s">
        <v>15</v>
      </c>
      <c r="C16" s="55">
        <v>7627.26</v>
      </c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/>
      <c r="D19" s="55"/>
    </row>
    <row r="20" spans="1:4" ht="15.75">
      <c r="A20" s="49">
        <v>15</v>
      </c>
      <c r="B20" s="50" t="s">
        <v>19</v>
      </c>
      <c r="C20" s="55"/>
      <c r="D20" s="55"/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87</v>
      </c>
      <c r="C23" s="55"/>
      <c r="D23" s="55">
        <v>2903.82</v>
      </c>
    </row>
    <row r="24" spans="1:4" ht="15.75">
      <c r="A24" s="49">
        <v>19</v>
      </c>
      <c r="B24" s="50" t="s">
        <v>22</v>
      </c>
      <c r="C24" s="55"/>
      <c r="D24" s="55"/>
    </row>
    <row r="25" spans="1:4" ht="15.75">
      <c r="A25" s="49">
        <v>20</v>
      </c>
      <c r="B25" s="50" t="s">
        <v>23</v>
      </c>
      <c r="C25" s="55"/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/>
      <c r="D27" s="55"/>
    </row>
    <row r="28" spans="1:4" ht="15.75">
      <c r="A28" s="49">
        <v>23</v>
      </c>
      <c r="B28" s="50" t="s">
        <v>26</v>
      </c>
      <c r="C28" s="55"/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/>
      <c r="D30" s="55"/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/>
      <c r="D34" s="55"/>
    </row>
    <row r="35" spans="1:4" ht="15.75">
      <c r="A35" s="49">
        <v>30</v>
      </c>
      <c r="B35" s="50" t="s">
        <v>64</v>
      </c>
      <c r="C35" s="55"/>
      <c r="D35" s="55"/>
    </row>
    <row r="36" spans="1:4" ht="15.75">
      <c r="A36" s="51"/>
      <c r="B36" s="51" t="s">
        <v>27</v>
      </c>
      <c r="C36" s="56">
        <f>SUM(C6:C35)</f>
        <v>95864.59999999999</v>
      </c>
      <c r="D36" s="56">
        <f>SUM(D6:D35)</f>
        <v>2903.82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C7" sqref="C7:C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3" t="s">
        <v>95</v>
      </c>
      <c r="B3" s="83"/>
      <c r="C3" s="83"/>
      <c r="D3" s="83"/>
      <c r="E3" s="83"/>
      <c r="F3" s="83"/>
      <c r="G3" s="84"/>
    </row>
    <row r="4" spans="1:7" ht="12.75">
      <c r="A4" s="84"/>
      <c r="B4" s="84"/>
      <c r="C4" s="84"/>
      <c r="D4" s="84"/>
      <c r="E4" s="84"/>
      <c r="F4" s="84"/>
      <c r="G4" s="84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28</v>
      </c>
      <c r="D6" s="38" t="s">
        <v>29</v>
      </c>
      <c r="E6" s="39" t="s">
        <v>30</v>
      </c>
      <c r="F6" s="32"/>
    </row>
    <row r="7" spans="1:9" ht="15.75">
      <c r="A7" s="49">
        <v>1</v>
      </c>
      <c r="B7" s="50" t="s">
        <v>6</v>
      </c>
      <c r="C7" s="6">
        <v>5268.22</v>
      </c>
      <c r="D7" s="6">
        <v>4214.72</v>
      </c>
      <c r="E7" s="7">
        <f>C7+D7</f>
        <v>9482.94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2804.89</v>
      </c>
      <c r="D8" s="6">
        <v>2243.83</v>
      </c>
      <c r="E8" s="7">
        <f aca="true" t="shared" si="0" ref="E8:E37">C8+D8</f>
        <v>5048.719999999999</v>
      </c>
      <c r="F8" s="32"/>
      <c r="H8" s="3"/>
    </row>
    <row r="9" spans="1:8" ht="15.75">
      <c r="A9" s="49">
        <v>3</v>
      </c>
      <c r="B9" s="50" t="s">
        <v>8</v>
      </c>
      <c r="C9" s="6">
        <v>3947.14</v>
      </c>
      <c r="D9" s="6">
        <v>3157.8</v>
      </c>
      <c r="E9" s="7">
        <f t="shared" si="0"/>
        <v>7104.9400000000005</v>
      </c>
      <c r="F9" s="32"/>
      <c r="H9" s="3"/>
    </row>
    <row r="10" spans="1:8" ht="15.75">
      <c r="A10" s="49">
        <v>4</v>
      </c>
      <c r="B10" s="50" t="s">
        <v>9</v>
      </c>
      <c r="C10" s="6">
        <v>3163.35</v>
      </c>
      <c r="D10" s="6">
        <v>2530.69</v>
      </c>
      <c r="E10" s="7">
        <f t="shared" si="0"/>
        <v>5694.04</v>
      </c>
      <c r="F10" s="32"/>
      <c r="H10" s="3"/>
    </row>
    <row r="11" spans="1:8" ht="15.75">
      <c r="A11" s="49">
        <v>5</v>
      </c>
      <c r="B11" s="50" t="s">
        <v>10</v>
      </c>
      <c r="C11" s="6">
        <v>6345.69</v>
      </c>
      <c r="D11" s="6">
        <v>5076.66</v>
      </c>
      <c r="E11" s="7">
        <f t="shared" si="0"/>
        <v>11422.349999999999</v>
      </c>
      <c r="F11" s="32"/>
      <c r="H11" s="3"/>
    </row>
    <row r="12" spans="1:8" ht="15.75">
      <c r="A12" s="49">
        <v>6</v>
      </c>
      <c r="B12" s="50" t="s">
        <v>53</v>
      </c>
      <c r="C12" s="6">
        <v>5561.37</v>
      </c>
      <c r="D12" s="6">
        <v>4449.33</v>
      </c>
      <c r="E12" s="7">
        <f t="shared" si="0"/>
        <v>10010.7</v>
      </c>
      <c r="F12" s="32"/>
      <c r="H12" s="3"/>
    </row>
    <row r="13" spans="1:8" ht="15.75">
      <c r="A13" s="49">
        <v>7</v>
      </c>
      <c r="B13" s="50" t="s">
        <v>11</v>
      </c>
      <c r="C13" s="6">
        <v>927.14</v>
      </c>
      <c r="D13" s="6">
        <v>741.72</v>
      </c>
      <c r="E13" s="7">
        <f t="shared" si="0"/>
        <v>1668.8600000000001</v>
      </c>
      <c r="F13" s="32"/>
      <c r="H13" s="3"/>
    </row>
    <row r="14" spans="1:8" ht="15.75">
      <c r="A14" s="49">
        <v>8</v>
      </c>
      <c r="B14" s="50" t="s">
        <v>12</v>
      </c>
      <c r="C14" s="6">
        <v>2072.33</v>
      </c>
      <c r="D14" s="6">
        <v>1657.92</v>
      </c>
      <c r="E14" s="7">
        <f t="shared" si="0"/>
        <v>3730.25</v>
      </c>
      <c r="F14" s="32"/>
      <c r="H14" s="3"/>
    </row>
    <row r="15" spans="1:8" ht="15.75">
      <c r="A15" s="49">
        <v>9</v>
      </c>
      <c r="B15" s="50" t="s">
        <v>13</v>
      </c>
      <c r="C15" s="6">
        <v>3629.85</v>
      </c>
      <c r="D15" s="6">
        <v>2904.66</v>
      </c>
      <c r="E15" s="7">
        <f t="shared" si="0"/>
        <v>6534.51</v>
      </c>
      <c r="F15" s="32"/>
      <c r="H15" s="3"/>
    </row>
    <row r="16" spans="1:8" ht="15.75">
      <c r="A16" s="49">
        <v>10</v>
      </c>
      <c r="B16" s="50" t="s">
        <v>14</v>
      </c>
      <c r="C16" s="6">
        <v>802.55</v>
      </c>
      <c r="D16" s="6">
        <v>642.1</v>
      </c>
      <c r="E16" s="7">
        <f t="shared" si="0"/>
        <v>1444.65</v>
      </c>
      <c r="F16" s="32"/>
      <c r="H16" s="3"/>
    </row>
    <row r="17" spans="1:8" ht="15.75">
      <c r="A17" s="49">
        <v>11</v>
      </c>
      <c r="B17" s="50" t="s">
        <v>15</v>
      </c>
      <c r="C17" s="6">
        <v>3656.2</v>
      </c>
      <c r="D17" s="6">
        <v>2925.22</v>
      </c>
      <c r="E17" s="7">
        <f t="shared" si="0"/>
        <v>6581.42</v>
      </c>
      <c r="F17" s="32"/>
      <c r="H17" s="3"/>
    </row>
    <row r="18" spans="1:8" ht="15.75">
      <c r="A18" s="49">
        <v>12</v>
      </c>
      <c r="B18" s="50" t="s">
        <v>16</v>
      </c>
      <c r="C18" s="6">
        <v>4848.28</v>
      </c>
      <c r="D18" s="6">
        <v>3878.75</v>
      </c>
      <c r="E18" s="7">
        <f t="shared" si="0"/>
        <v>8727.029999999999</v>
      </c>
      <c r="F18" s="32"/>
      <c r="H18" s="3"/>
    </row>
    <row r="19" spans="1:8" ht="15.75">
      <c r="A19" s="49">
        <v>13</v>
      </c>
      <c r="B19" s="50" t="s">
        <v>17</v>
      </c>
      <c r="C19" s="6">
        <v>1341.52</v>
      </c>
      <c r="D19" s="6">
        <v>1073.28</v>
      </c>
      <c r="E19" s="7">
        <f t="shared" si="0"/>
        <v>2414.8</v>
      </c>
      <c r="F19" s="32"/>
      <c r="H19" s="3"/>
    </row>
    <row r="20" spans="1:8" ht="15.75">
      <c r="A20" s="49">
        <v>14</v>
      </c>
      <c r="B20" s="50" t="s">
        <v>18</v>
      </c>
      <c r="C20" s="6">
        <v>1774.44</v>
      </c>
      <c r="D20" s="6">
        <v>1419.51</v>
      </c>
      <c r="E20" s="7">
        <f t="shared" si="0"/>
        <v>3193.95</v>
      </c>
      <c r="F20" s="32"/>
      <c r="H20" s="3"/>
    </row>
    <row r="21" spans="1:8" ht="15.75">
      <c r="A21" s="49">
        <v>15</v>
      </c>
      <c r="B21" s="50" t="s">
        <v>19</v>
      </c>
      <c r="C21" s="6">
        <v>5217.88</v>
      </c>
      <c r="D21" s="6">
        <v>4175.16</v>
      </c>
      <c r="E21" s="7">
        <f t="shared" si="0"/>
        <v>9393.04</v>
      </c>
      <c r="F21" s="32"/>
      <c r="H21" s="3"/>
    </row>
    <row r="22" spans="1:8" ht="15.75">
      <c r="A22" s="49">
        <v>16</v>
      </c>
      <c r="B22" s="50" t="s">
        <v>20</v>
      </c>
      <c r="C22" s="6">
        <v>711.03</v>
      </c>
      <c r="D22" s="6">
        <v>568.8</v>
      </c>
      <c r="E22" s="7">
        <f t="shared" si="0"/>
        <v>1279.83</v>
      </c>
      <c r="F22" s="32"/>
      <c r="H22" s="3"/>
    </row>
    <row r="23" spans="1:8" ht="15.75">
      <c r="A23" s="49">
        <v>17</v>
      </c>
      <c r="B23" s="50" t="s">
        <v>21</v>
      </c>
      <c r="C23" s="6">
        <v>1607.26</v>
      </c>
      <c r="D23" s="6">
        <v>1285.95</v>
      </c>
      <c r="E23" s="7">
        <f t="shared" si="0"/>
        <v>2893.21</v>
      </c>
      <c r="F23" s="32"/>
      <c r="H23" s="3"/>
    </row>
    <row r="24" spans="1:8" ht="15.75">
      <c r="A24" s="49">
        <v>18</v>
      </c>
      <c r="B24" s="50" t="s">
        <v>87</v>
      </c>
      <c r="C24" s="6">
        <v>4078.1</v>
      </c>
      <c r="D24" s="6">
        <v>3263.26</v>
      </c>
      <c r="E24" s="7">
        <f t="shared" si="0"/>
        <v>7341.360000000001</v>
      </c>
      <c r="F24" s="32"/>
      <c r="H24" s="3"/>
    </row>
    <row r="25" spans="1:8" ht="15.75">
      <c r="A25" s="49">
        <v>19</v>
      </c>
      <c r="B25" s="50" t="s">
        <v>22</v>
      </c>
      <c r="C25" s="6">
        <v>3270.88</v>
      </c>
      <c r="D25" s="6">
        <v>2616.72</v>
      </c>
      <c r="E25" s="7">
        <f t="shared" si="0"/>
        <v>5887.6</v>
      </c>
      <c r="F25" s="32"/>
      <c r="H25" s="3"/>
    </row>
    <row r="26" spans="1:8" ht="15.75">
      <c r="A26" s="49">
        <v>20</v>
      </c>
      <c r="B26" s="50" t="s">
        <v>23</v>
      </c>
      <c r="C26" s="6">
        <v>1251.81</v>
      </c>
      <c r="D26" s="6">
        <v>1001.5</v>
      </c>
      <c r="E26" s="7">
        <f t="shared" si="0"/>
        <v>2253.31</v>
      </c>
      <c r="F26" s="32"/>
      <c r="H26" s="3"/>
    </row>
    <row r="27" spans="1:8" ht="15.75">
      <c r="A27" s="49">
        <v>21</v>
      </c>
      <c r="B27" s="50" t="s">
        <v>24</v>
      </c>
      <c r="C27" s="6">
        <v>2114.98</v>
      </c>
      <c r="D27" s="6">
        <v>1692.02</v>
      </c>
      <c r="E27" s="7">
        <f t="shared" si="0"/>
        <v>3807</v>
      </c>
      <c r="F27" s="32"/>
      <c r="H27" s="3"/>
    </row>
    <row r="28" spans="1:8" ht="15.75">
      <c r="A28" s="49">
        <v>22</v>
      </c>
      <c r="B28" s="50" t="s">
        <v>25</v>
      </c>
      <c r="C28" s="6">
        <v>8595.08</v>
      </c>
      <c r="D28" s="6">
        <v>6875.59</v>
      </c>
      <c r="E28" s="7">
        <f t="shared" si="0"/>
        <v>15470.67</v>
      </c>
      <c r="F28" s="32"/>
      <c r="H28" s="3"/>
    </row>
    <row r="29" spans="1:8" ht="15.75">
      <c r="A29" s="49">
        <v>23</v>
      </c>
      <c r="B29" s="50" t="s">
        <v>26</v>
      </c>
      <c r="C29" s="6">
        <v>10036.04</v>
      </c>
      <c r="D29" s="6">
        <v>8031.36</v>
      </c>
      <c r="E29" s="7">
        <f t="shared" si="0"/>
        <v>18067.4</v>
      </c>
      <c r="F29" s="32"/>
      <c r="H29" s="3"/>
    </row>
    <row r="30" spans="1:8" ht="15.75">
      <c r="A30" s="49">
        <v>24</v>
      </c>
      <c r="B30" s="50" t="s">
        <v>36</v>
      </c>
      <c r="C30" s="6">
        <v>688.31</v>
      </c>
      <c r="D30" s="6">
        <v>550.65</v>
      </c>
      <c r="E30" s="7">
        <f t="shared" si="0"/>
        <v>1238.96</v>
      </c>
      <c r="F30" s="32"/>
      <c r="H30" s="3"/>
    </row>
    <row r="31" spans="1:8" ht="15.75">
      <c r="A31" s="49">
        <v>25</v>
      </c>
      <c r="B31" s="50" t="s">
        <v>37</v>
      </c>
      <c r="C31" s="6">
        <v>5884.48</v>
      </c>
      <c r="D31" s="6">
        <v>4707.59</v>
      </c>
      <c r="E31" s="7">
        <f t="shared" si="0"/>
        <v>10592.07</v>
      </c>
      <c r="F31" s="32"/>
      <c r="H31" s="3"/>
    </row>
    <row r="32" spans="1:8" ht="15.75">
      <c r="A32" s="49">
        <v>26</v>
      </c>
      <c r="B32" s="50" t="s">
        <v>39</v>
      </c>
      <c r="C32" s="6">
        <v>1288.12</v>
      </c>
      <c r="D32" s="6">
        <v>1030.51</v>
      </c>
      <c r="E32" s="7">
        <f t="shared" si="0"/>
        <v>2318.63</v>
      </c>
      <c r="F32" s="32"/>
      <c r="H32" s="3"/>
    </row>
    <row r="33" spans="1:8" ht="15.75">
      <c r="A33" s="49">
        <v>27</v>
      </c>
      <c r="B33" s="50" t="s">
        <v>41</v>
      </c>
      <c r="C33" s="6">
        <v>1579.29</v>
      </c>
      <c r="D33" s="6">
        <v>1263.55</v>
      </c>
      <c r="E33" s="7">
        <f t="shared" si="0"/>
        <v>2842.84</v>
      </c>
      <c r="F33" s="32"/>
      <c r="H33" s="3"/>
    </row>
    <row r="34" spans="1:8" ht="15.75">
      <c r="A34" s="49">
        <v>28</v>
      </c>
      <c r="B34" s="50" t="s">
        <v>54</v>
      </c>
      <c r="C34" s="6">
        <v>159.2</v>
      </c>
      <c r="D34" s="6">
        <v>127.38</v>
      </c>
      <c r="E34" s="7">
        <f t="shared" si="0"/>
        <v>286.58</v>
      </c>
      <c r="F34" s="32"/>
      <c r="H34" s="3"/>
    </row>
    <row r="35" spans="1:8" ht="15.75">
      <c r="A35" s="49">
        <v>29</v>
      </c>
      <c r="B35" s="50" t="s">
        <v>55</v>
      </c>
      <c r="C35" s="6">
        <v>701.97</v>
      </c>
      <c r="D35" s="6">
        <v>561.66</v>
      </c>
      <c r="E35" s="7">
        <f t="shared" si="0"/>
        <v>1263.63</v>
      </c>
      <c r="F35" s="32"/>
      <c r="H35" s="3"/>
    </row>
    <row r="36" spans="1:8" ht="15.75">
      <c r="A36" s="49">
        <v>30</v>
      </c>
      <c r="B36" s="50" t="s">
        <v>64</v>
      </c>
      <c r="C36" s="6">
        <v>0</v>
      </c>
      <c r="D36" s="6">
        <v>0</v>
      </c>
      <c r="E36" s="7">
        <f t="shared" si="0"/>
        <v>0</v>
      </c>
      <c r="F36" s="32"/>
      <c r="H36" s="3"/>
    </row>
    <row r="37" spans="1:8" ht="15.75">
      <c r="A37" s="51"/>
      <c r="B37" s="51" t="s">
        <v>27</v>
      </c>
      <c r="C37" s="57">
        <f>SUM(C7:C36)</f>
        <v>93327.39999999998</v>
      </c>
      <c r="D37" s="57">
        <f>SUM(D7:D36)</f>
        <v>74667.88999999998</v>
      </c>
      <c r="E37" s="7">
        <f t="shared" si="0"/>
        <v>167995.28999999998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E39" sqref="E39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3" t="s">
        <v>96</v>
      </c>
      <c r="C2" s="83"/>
      <c r="D2" s="83"/>
      <c r="E2" s="83"/>
      <c r="F2" s="83"/>
      <c r="G2" s="83"/>
      <c r="H2" s="83"/>
      <c r="I2" s="83"/>
      <c r="J2" s="74"/>
      <c r="K2" s="74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72</v>
      </c>
      <c r="D5" s="38" t="s">
        <v>73</v>
      </c>
      <c r="E5" s="39" t="s">
        <v>70</v>
      </c>
      <c r="F5" s="32"/>
    </row>
    <row r="6" spans="1:6" ht="15.75">
      <c r="A6" s="49">
        <v>1</v>
      </c>
      <c r="B6" s="50" t="s">
        <v>6</v>
      </c>
      <c r="C6" s="40">
        <v>1414.59</v>
      </c>
      <c r="D6" s="40">
        <v>1131.69</v>
      </c>
      <c r="E6" s="41">
        <f>C6+D6</f>
        <v>2546.2799999999997</v>
      </c>
      <c r="F6" s="32"/>
    </row>
    <row r="7" spans="1:6" ht="15.75">
      <c r="A7" s="49">
        <v>2</v>
      </c>
      <c r="B7" s="50" t="s">
        <v>7</v>
      </c>
      <c r="C7" s="6">
        <v>1063.19</v>
      </c>
      <c r="D7" s="6">
        <v>850.56</v>
      </c>
      <c r="E7" s="41">
        <f aca="true" t="shared" si="0" ref="E7:E36">C7+D7</f>
        <v>1913.75</v>
      </c>
      <c r="F7" s="32"/>
    </row>
    <row r="8" spans="1:6" ht="15.75">
      <c r="A8" s="49">
        <v>3</v>
      </c>
      <c r="B8" s="50" t="s">
        <v>8</v>
      </c>
      <c r="C8" s="1">
        <v>297.46</v>
      </c>
      <c r="D8" s="6">
        <v>237.98</v>
      </c>
      <c r="E8" s="41">
        <f t="shared" si="0"/>
        <v>535.4399999999999</v>
      </c>
      <c r="F8" s="32"/>
    </row>
    <row r="9" spans="1:6" ht="15.75">
      <c r="A9" s="49">
        <v>4</v>
      </c>
      <c r="B9" s="50" t="s">
        <v>9</v>
      </c>
      <c r="C9" s="6">
        <v>755.08</v>
      </c>
      <c r="D9" s="6">
        <v>604.07</v>
      </c>
      <c r="E9" s="41">
        <f t="shared" si="0"/>
        <v>1359.15</v>
      </c>
      <c r="F9" s="32"/>
    </row>
    <row r="10" spans="1:6" ht="15.75">
      <c r="A10" s="49">
        <v>5</v>
      </c>
      <c r="B10" s="50" t="s">
        <v>10</v>
      </c>
      <c r="C10" s="6">
        <v>1232.74</v>
      </c>
      <c r="D10" s="6">
        <v>986.24</v>
      </c>
      <c r="E10" s="41">
        <f t="shared" si="0"/>
        <v>2218.98</v>
      </c>
      <c r="F10" s="32"/>
    </row>
    <row r="11" spans="1:6" ht="15.75">
      <c r="A11" s="49">
        <v>6</v>
      </c>
      <c r="B11" s="50" t="s">
        <v>53</v>
      </c>
      <c r="C11" s="6">
        <v>1748.89</v>
      </c>
      <c r="D11" s="6">
        <v>1399.13</v>
      </c>
      <c r="E11" s="41">
        <f t="shared" si="0"/>
        <v>3148.0200000000004</v>
      </c>
      <c r="F11" s="32"/>
    </row>
    <row r="12" spans="1:6" ht="15.75">
      <c r="A12" s="49">
        <v>7</v>
      </c>
      <c r="B12" s="50" t="s">
        <v>11</v>
      </c>
      <c r="C12" s="6"/>
      <c r="D12" s="6"/>
      <c r="E12" s="41">
        <f t="shared" si="0"/>
        <v>0</v>
      </c>
      <c r="F12" s="32"/>
    </row>
    <row r="13" spans="1:6" ht="15.75">
      <c r="A13" s="49">
        <v>8</v>
      </c>
      <c r="B13" s="50" t="s">
        <v>12</v>
      </c>
      <c r="C13" s="6">
        <v>312.63</v>
      </c>
      <c r="D13" s="6">
        <v>250.12</v>
      </c>
      <c r="E13" s="41">
        <f t="shared" si="0"/>
        <v>562.75</v>
      </c>
      <c r="F13" s="32"/>
    </row>
    <row r="14" spans="1:6" ht="15.75">
      <c r="A14" s="49">
        <v>9</v>
      </c>
      <c r="B14" s="50" t="s">
        <v>13</v>
      </c>
      <c r="C14" s="6">
        <v>1694.09</v>
      </c>
      <c r="D14" s="6">
        <v>1355.27</v>
      </c>
      <c r="E14" s="41">
        <f t="shared" si="0"/>
        <v>3049.3599999999997</v>
      </c>
      <c r="F14" s="32"/>
    </row>
    <row r="15" spans="1:6" ht="15.75">
      <c r="A15" s="49">
        <v>10</v>
      </c>
      <c r="B15" s="50" t="s">
        <v>14</v>
      </c>
      <c r="C15" s="6">
        <v>308.09</v>
      </c>
      <c r="D15" s="6">
        <v>246.47</v>
      </c>
      <c r="E15" s="41">
        <f t="shared" si="0"/>
        <v>554.56</v>
      </c>
      <c r="F15" s="32"/>
    </row>
    <row r="16" spans="1:6" ht="15.75">
      <c r="A16" s="49">
        <v>11</v>
      </c>
      <c r="B16" s="50" t="s">
        <v>15</v>
      </c>
      <c r="C16" s="6">
        <v>159.35</v>
      </c>
      <c r="D16" s="6">
        <v>127.49</v>
      </c>
      <c r="E16" s="41">
        <f t="shared" si="0"/>
        <v>286.84</v>
      </c>
      <c r="F16" s="32"/>
    </row>
    <row r="17" spans="1:6" ht="15.75">
      <c r="A17" s="49">
        <v>12</v>
      </c>
      <c r="B17" s="50" t="s">
        <v>16</v>
      </c>
      <c r="C17" s="6">
        <v>765.73</v>
      </c>
      <c r="D17" s="6">
        <v>612.59</v>
      </c>
      <c r="E17" s="41">
        <f t="shared" si="0"/>
        <v>1378.3200000000002</v>
      </c>
      <c r="F17" s="32"/>
    </row>
    <row r="18" spans="1:6" ht="15.75">
      <c r="A18" s="49">
        <v>13</v>
      </c>
      <c r="B18" s="50" t="s">
        <v>17</v>
      </c>
      <c r="C18" s="6"/>
      <c r="D18" s="6"/>
      <c r="E18" s="41">
        <f t="shared" si="0"/>
        <v>0</v>
      </c>
      <c r="F18" s="32"/>
    </row>
    <row r="19" spans="1:6" ht="15.75">
      <c r="A19" s="49">
        <v>14</v>
      </c>
      <c r="B19" s="50" t="s">
        <v>18</v>
      </c>
      <c r="C19" s="6">
        <v>1116.71</v>
      </c>
      <c r="D19" s="6">
        <v>893.39</v>
      </c>
      <c r="E19" s="41">
        <f t="shared" si="0"/>
        <v>2010.1</v>
      </c>
      <c r="F19" s="32"/>
    </row>
    <row r="20" spans="1:6" ht="15.75">
      <c r="A20" s="49">
        <v>15</v>
      </c>
      <c r="B20" s="50" t="s">
        <v>19</v>
      </c>
      <c r="C20" s="6">
        <v>1710.49</v>
      </c>
      <c r="D20" s="6">
        <v>1368.44</v>
      </c>
      <c r="E20" s="41">
        <f t="shared" si="0"/>
        <v>3078.9300000000003</v>
      </c>
      <c r="F20" s="32"/>
    </row>
    <row r="21" spans="1:6" ht="15.75">
      <c r="A21" s="49">
        <v>16</v>
      </c>
      <c r="B21" s="50" t="s">
        <v>20</v>
      </c>
      <c r="C21" s="6">
        <v>308.08</v>
      </c>
      <c r="D21" s="6">
        <v>246.48</v>
      </c>
      <c r="E21" s="41">
        <f t="shared" si="0"/>
        <v>554.56</v>
      </c>
      <c r="F21" s="32"/>
    </row>
    <row r="22" spans="1:6" ht="15.75">
      <c r="A22" s="49">
        <v>17</v>
      </c>
      <c r="B22" s="50" t="s">
        <v>21</v>
      </c>
      <c r="C22" s="6">
        <v>319.12</v>
      </c>
      <c r="D22" s="6">
        <v>255.3</v>
      </c>
      <c r="E22" s="41">
        <f t="shared" si="0"/>
        <v>574.4200000000001</v>
      </c>
      <c r="F22" s="32"/>
    </row>
    <row r="23" spans="1:6" ht="15.75">
      <c r="A23" s="49">
        <v>18</v>
      </c>
      <c r="B23" s="50" t="s">
        <v>87</v>
      </c>
      <c r="C23" s="6">
        <v>632.56</v>
      </c>
      <c r="D23" s="6">
        <v>506.09</v>
      </c>
      <c r="E23" s="41">
        <f t="shared" si="0"/>
        <v>1138.6499999999999</v>
      </c>
      <c r="F23" s="32"/>
    </row>
    <row r="24" spans="1:6" ht="15.75">
      <c r="A24" s="49">
        <v>19</v>
      </c>
      <c r="B24" s="50" t="s">
        <v>22</v>
      </c>
      <c r="C24" s="6">
        <v>1104.83</v>
      </c>
      <c r="D24" s="6">
        <v>883.86</v>
      </c>
      <c r="E24" s="41">
        <f t="shared" si="0"/>
        <v>1988.69</v>
      </c>
      <c r="F24" s="32"/>
    </row>
    <row r="25" spans="1:6" ht="15.75">
      <c r="A25" s="49">
        <v>20</v>
      </c>
      <c r="B25" s="50" t="s">
        <v>23</v>
      </c>
      <c r="C25" s="6">
        <v>945.48</v>
      </c>
      <c r="D25" s="6">
        <v>756.44</v>
      </c>
      <c r="E25" s="41">
        <f t="shared" si="0"/>
        <v>1701.92</v>
      </c>
      <c r="F25" s="32"/>
    </row>
    <row r="26" spans="1:6" ht="15.75">
      <c r="A26" s="49">
        <v>21</v>
      </c>
      <c r="B26" s="50" t="s">
        <v>24</v>
      </c>
      <c r="C26" s="6">
        <v>319.12</v>
      </c>
      <c r="D26" s="6">
        <v>255.3</v>
      </c>
      <c r="E26" s="41">
        <f t="shared" si="0"/>
        <v>574.4200000000001</v>
      </c>
      <c r="F26" s="32"/>
    </row>
    <row r="27" spans="1:6" ht="15.75">
      <c r="A27" s="49">
        <v>22</v>
      </c>
      <c r="B27" s="50" t="s">
        <v>25</v>
      </c>
      <c r="C27" s="6">
        <v>1106.51</v>
      </c>
      <c r="D27" s="6">
        <v>885.21</v>
      </c>
      <c r="E27" s="41">
        <f t="shared" si="0"/>
        <v>1991.72</v>
      </c>
      <c r="F27" s="32"/>
    </row>
    <row r="28" spans="1:6" ht="15.75">
      <c r="A28" s="49">
        <v>23</v>
      </c>
      <c r="B28" s="50" t="s">
        <v>26</v>
      </c>
      <c r="C28" s="6">
        <v>3013.99</v>
      </c>
      <c r="D28" s="6">
        <v>2411.16</v>
      </c>
      <c r="E28" s="41">
        <f t="shared" si="0"/>
        <v>5425.15</v>
      </c>
      <c r="F28" s="32"/>
    </row>
    <row r="29" spans="1:6" ht="15.75">
      <c r="A29" s="49">
        <v>24</v>
      </c>
      <c r="B29" s="50" t="s">
        <v>36</v>
      </c>
      <c r="C29" s="6"/>
      <c r="D29" s="6"/>
      <c r="E29" s="41">
        <f t="shared" si="0"/>
        <v>0</v>
      </c>
      <c r="F29" s="32"/>
    </row>
    <row r="30" spans="1:6" ht="15.75">
      <c r="A30" s="49">
        <v>25</v>
      </c>
      <c r="B30" s="50" t="s">
        <v>37</v>
      </c>
      <c r="C30" s="6"/>
      <c r="D30" s="6"/>
      <c r="E30" s="41">
        <f t="shared" si="0"/>
        <v>0</v>
      </c>
      <c r="F30" s="32"/>
    </row>
    <row r="31" spans="1:6" ht="15.75">
      <c r="A31" s="49">
        <v>26</v>
      </c>
      <c r="B31" s="50" t="s">
        <v>39</v>
      </c>
      <c r="C31" s="6">
        <v>617</v>
      </c>
      <c r="D31" s="6">
        <v>493.6</v>
      </c>
      <c r="E31" s="41">
        <f t="shared" si="0"/>
        <v>1110.6</v>
      </c>
      <c r="F31" s="32"/>
    </row>
    <row r="32" spans="1:6" ht="15.75">
      <c r="A32" s="49">
        <v>27</v>
      </c>
      <c r="B32" s="50" t="s">
        <v>41</v>
      </c>
      <c r="C32" s="6">
        <v>1513.83</v>
      </c>
      <c r="D32" s="6">
        <v>1211.15</v>
      </c>
      <c r="E32" s="41">
        <f t="shared" si="0"/>
        <v>2724.98</v>
      </c>
      <c r="F32" s="32"/>
    </row>
    <row r="33" spans="1:6" ht="15.75">
      <c r="A33" s="49">
        <v>28</v>
      </c>
      <c r="B33" s="50" t="s">
        <v>54</v>
      </c>
      <c r="C33" s="6"/>
      <c r="D33" s="6"/>
      <c r="E33" s="41">
        <f t="shared" si="0"/>
        <v>0</v>
      </c>
      <c r="F33" s="32"/>
    </row>
    <row r="34" spans="1:6" ht="15.75">
      <c r="A34" s="49">
        <v>29</v>
      </c>
      <c r="B34" s="50" t="s">
        <v>55</v>
      </c>
      <c r="C34" s="6">
        <v>148.73</v>
      </c>
      <c r="D34" s="6">
        <v>118.99</v>
      </c>
      <c r="E34" s="41">
        <f t="shared" si="0"/>
        <v>267.71999999999997</v>
      </c>
      <c r="F34" s="32"/>
    </row>
    <row r="35" spans="1:6" ht="15.75">
      <c r="A35" s="49">
        <v>30</v>
      </c>
      <c r="B35" s="50" t="s">
        <v>64</v>
      </c>
      <c r="C35" s="6">
        <v>319.54</v>
      </c>
      <c r="D35" s="6">
        <v>255.63</v>
      </c>
      <c r="E35" s="41">
        <f t="shared" si="0"/>
        <v>575.1700000000001</v>
      </c>
      <c r="F35" s="32"/>
    </row>
    <row r="36" spans="1:6" ht="15.75">
      <c r="A36" s="62"/>
      <c r="B36" s="51" t="s">
        <v>27</v>
      </c>
      <c r="C36" s="57">
        <f>SUM(C6:C35)</f>
        <v>22927.829999999998</v>
      </c>
      <c r="D36" s="57">
        <f>SUM(D6:D35)</f>
        <v>18342.65</v>
      </c>
      <c r="E36" s="41">
        <f t="shared" si="0"/>
        <v>41270.479999999996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45"/>
  <sheetViews>
    <sheetView workbookViewId="0" topLeftCell="A1">
      <selection activeCell="U35" sqref="U35"/>
    </sheetView>
  </sheetViews>
  <sheetFormatPr defaultColWidth="9.140625" defaultRowHeight="12.75"/>
  <cols>
    <col min="1" max="1" width="9.28125" style="0" bestFit="1" customWidth="1"/>
    <col min="2" max="2" width="26.7109375" style="0" bestFit="1" customWidth="1"/>
    <col min="3" max="4" width="10.28125" style="0" bestFit="1" customWidth="1"/>
    <col min="5" max="5" width="9.28125" style="0" bestFit="1" customWidth="1"/>
    <col min="6" max="6" width="9.8515625" style="0" bestFit="1" customWidth="1"/>
    <col min="8" max="8" width="10.28125" style="0" bestFit="1" customWidth="1"/>
    <col min="9" max="9" width="9.8515625" style="0" bestFit="1" customWidth="1"/>
    <col min="10" max="11" width="9.28125" style="0" bestFit="1" customWidth="1"/>
  </cols>
  <sheetData>
    <row r="4" spans="1:8" ht="15">
      <c r="A4" s="73" t="s">
        <v>97</v>
      </c>
      <c r="B4" s="73"/>
      <c r="C4" s="73"/>
      <c r="D4" s="73"/>
      <c r="E4" s="73"/>
      <c r="F4" s="73"/>
      <c r="G4" s="73"/>
      <c r="H4" s="73"/>
    </row>
    <row r="5" spans="1:5" ht="12.75">
      <c r="A5" s="71"/>
      <c r="B5" s="71"/>
      <c r="C5" s="71"/>
      <c r="D5" s="71"/>
      <c r="E5" s="71"/>
    </row>
    <row r="6" spans="1:4" ht="14.25">
      <c r="A6" s="32"/>
      <c r="B6" s="32"/>
      <c r="C6" s="33"/>
      <c r="D6" s="32"/>
    </row>
    <row r="7" spans="1:12" ht="45">
      <c r="A7" s="44" t="s">
        <v>0</v>
      </c>
      <c r="B7" s="45" t="s">
        <v>1</v>
      </c>
      <c r="C7" s="38" t="s">
        <v>88</v>
      </c>
      <c r="D7" s="38" t="s">
        <v>89</v>
      </c>
      <c r="E7" s="38" t="s">
        <v>90</v>
      </c>
      <c r="F7" s="38" t="s">
        <v>91</v>
      </c>
      <c r="H7" s="38" t="s">
        <v>2</v>
      </c>
      <c r="I7" s="38" t="s">
        <v>3</v>
      </c>
      <c r="J7" s="39" t="s">
        <v>40</v>
      </c>
      <c r="K7" s="39" t="s">
        <v>77</v>
      </c>
      <c r="L7" s="72"/>
    </row>
    <row r="8" spans="1:11" ht="15.75">
      <c r="A8" s="49">
        <v>1</v>
      </c>
      <c r="B8" s="50" t="s">
        <v>6</v>
      </c>
      <c r="C8" s="6"/>
      <c r="D8" s="6"/>
      <c r="E8" s="62"/>
      <c r="F8" s="56">
        <f>C8+D8+E8</f>
        <v>0</v>
      </c>
      <c r="H8" s="6"/>
      <c r="I8" s="6"/>
      <c r="J8" s="62"/>
      <c r="K8" s="56">
        <f>H8+I8+J8</f>
        <v>0</v>
      </c>
    </row>
    <row r="9" spans="1:11" ht="15.75">
      <c r="A9" s="49">
        <v>2</v>
      </c>
      <c r="B9" s="50" t="s">
        <v>7</v>
      </c>
      <c r="C9" s="6"/>
      <c r="D9" s="6"/>
      <c r="E9" s="62"/>
      <c r="F9" s="56">
        <f aca="true" t="shared" si="0" ref="F9:F38">C9+D9+E9</f>
        <v>0</v>
      </c>
      <c r="H9" s="6"/>
      <c r="I9" s="6"/>
      <c r="J9" s="62"/>
      <c r="K9" s="56">
        <f aca="true" t="shared" si="1" ref="K9:K38">H9+I9+J9</f>
        <v>0</v>
      </c>
    </row>
    <row r="10" spans="1:11" ht="15.75">
      <c r="A10" s="49">
        <v>3</v>
      </c>
      <c r="B10" s="50" t="s">
        <v>8</v>
      </c>
      <c r="C10" s="6"/>
      <c r="D10" s="6"/>
      <c r="E10" s="62"/>
      <c r="F10" s="56">
        <f t="shared" si="0"/>
        <v>0</v>
      </c>
      <c r="H10" s="6"/>
      <c r="I10" s="6"/>
      <c r="J10" s="62"/>
      <c r="K10" s="56">
        <f t="shared" si="1"/>
        <v>0</v>
      </c>
    </row>
    <row r="11" spans="1:11" ht="15.75">
      <c r="A11" s="49">
        <v>4</v>
      </c>
      <c r="B11" s="50" t="s">
        <v>9</v>
      </c>
      <c r="C11" s="6"/>
      <c r="D11" s="6"/>
      <c r="E11" s="62"/>
      <c r="F11" s="56">
        <f t="shared" si="0"/>
        <v>0</v>
      </c>
      <c r="H11" s="6"/>
      <c r="I11" s="6"/>
      <c r="J11" s="62"/>
      <c r="K11" s="56">
        <f t="shared" si="1"/>
        <v>0</v>
      </c>
    </row>
    <row r="12" spans="1:11" ht="15.75">
      <c r="A12" s="49">
        <v>5</v>
      </c>
      <c r="B12" s="50" t="s">
        <v>10</v>
      </c>
      <c r="C12" s="6"/>
      <c r="D12" s="6"/>
      <c r="E12" s="62"/>
      <c r="F12" s="56">
        <f t="shared" si="0"/>
        <v>0</v>
      </c>
      <c r="H12" s="6"/>
      <c r="I12" s="6"/>
      <c r="J12" s="62"/>
      <c r="K12" s="56">
        <f t="shared" si="1"/>
        <v>0</v>
      </c>
    </row>
    <row r="13" spans="1:11" ht="15.75">
      <c r="A13" s="49">
        <v>6</v>
      </c>
      <c r="B13" s="50" t="s">
        <v>53</v>
      </c>
      <c r="C13" s="6"/>
      <c r="D13" s="6"/>
      <c r="E13" s="62"/>
      <c r="F13" s="56">
        <f t="shared" si="0"/>
        <v>0</v>
      </c>
      <c r="H13" s="6"/>
      <c r="I13" s="6"/>
      <c r="J13" s="62"/>
      <c r="K13" s="56">
        <f t="shared" si="1"/>
        <v>0</v>
      </c>
    </row>
    <row r="14" spans="1:11" ht="15.75">
      <c r="A14" s="49">
        <v>7</v>
      </c>
      <c r="B14" s="50" t="s">
        <v>11</v>
      </c>
      <c r="C14" s="6"/>
      <c r="D14" s="6"/>
      <c r="E14" s="62"/>
      <c r="F14" s="56">
        <f t="shared" si="0"/>
        <v>0</v>
      </c>
      <c r="H14" s="6"/>
      <c r="I14" s="6"/>
      <c r="J14" s="62"/>
      <c r="K14" s="56">
        <f t="shared" si="1"/>
        <v>0</v>
      </c>
    </row>
    <row r="15" spans="1:11" ht="15.75">
      <c r="A15" s="49">
        <v>8</v>
      </c>
      <c r="B15" s="50" t="s">
        <v>12</v>
      </c>
      <c r="C15" s="6"/>
      <c r="D15" s="6"/>
      <c r="E15" s="62"/>
      <c r="F15" s="56">
        <f t="shared" si="0"/>
        <v>0</v>
      </c>
      <c r="H15" s="6"/>
      <c r="I15" s="6"/>
      <c r="J15" s="62"/>
      <c r="K15" s="56">
        <f t="shared" si="1"/>
        <v>0</v>
      </c>
    </row>
    <row r="16" spans="1:11" ht="15.75">
      <c r="A16" s="49">
        <v>9</v>
      </c>
      <c r="B16" s="50" t="s">
        <v>13</v>
      </c>
      <c r="C16" s="6"/>
      <c r="D16" s="6"/>
      <c r="E16" s="62"/>
      <c r="F16" s="56">
        <f t="shared" si="0"/>
        <v>0</v>
      </c>
      <c r="H16" s="6"/>
      <c r="I16" s="6"/>
      <c r="J16" s="62"/>
      <c r="K16" s="56">
        <f t="shared" si="1"/>
        <v>0</v>
      </c>
    </row>
    <row r="17" spans="1:11" ht="15.75">
      <c r="A17" s="49">
        <v>10</v>
      </c>
      <c r="B17" s="50" t="s">
        <v>14</v>
      </c>
      <c r="C17" s="6"/>
      <c r="D17" s="6"/>
      <c r="E17" s="62"/>
      <c r="F17" s="56">
        <f t="shared" si="0"/>
        <v>0</v>
      </c>
      <c r="H17" s="6"/>
      <c r="I17" s="6"/>
      <c r="J17" s="62"/>
      <c r="K17" s="56">
        <f t="shared" si="1"/>
        <v>0</v>
      </c>
    </row>
    <row r="18" spans="1:11" ht="15.75">
      <c r="A18" s="49">
        <v>11</v>
      </c>
      <c r="B18" s="50" t="s">
        <v>15</v>
      </c>
      <c r="C18" s="6"/>
      <c r="D18" s="6"/>
      <c r="E18" s="62"/>
      <c r="F18" s="56">
        <f t="shared" si="0"/>
        <v>0</v>
      </c>
      <c r="H18" s="6"/>
      <c r="I18" s="6"/>
      <c r="J18" s="62"/>
      <c r="K18" s="56">
        <f t="shared" si="1"/>
        <v>0</v>
      </c>
    </row>
    <row r="19" spans="1:11" ht="15.75">
      <c r="A19" s="49">
        <v>12</v>
      </c>
      <c r="B19" s="50" t="s">
        <v>16</v>
      </c>
      <c r="C19" s="6"/>
      <c r="D19" s="6"/>
      <c r="E19" s="62"/>
      <c r="F19" s="56">
        <f t="shared" si="0"/>
        <v>0</v>
      </c>
      <c r="H19" s="6"/>
      <c r="I19" s="6"/>
      <c r="J19" s="62"/>
      <c r="K19" s="56">
        <f t="shared" si="1"/>
        <v>0</v>
      </c>
    </row>
    <row r="20" spans="1:11" ht="15.75">
      <c r="A20" s="49">
        <v>13</v>
      </c>
      <c r="B20" s="50" t="s">
        <v>17</v>
      </c>
      <c r="C20" s="6"/>
      <c r="D20" s="6"/>
      <c r="E20" s="62"/>
      <c r="F20" s="56">
        <f t="shared" si="0"/>
        <v>0</v>
      </c>
      <c r="H20" s="6"/>
      <c r="I20" s="6"/>
      <c r="J20" s="62"/>
      <c r="K20" s="56">
        <f t="shared" si="1"/>
        <v>0</v>
      </c>
    </row>
    <row r="21" spans="1:11" ht="15.75">
      <c r="A21" s="49">
        <v>14</v>
      </c>
      <c r="B21" s="50" t="s">
        <v>18</v>
      </c>
      <c r="C21" s="6"/>
      <c r="D21" s="6"/>
      <c r="E21" s="62"/>
      <c r="F21" s="56">
        <f t="shared" si="0"/>
        <v>0</v>
      </c>
      <c r="H21" s="6"/>
      <c r="I21" s="6"/>
      <c r="J21" s="62"/>
      <c r="K21" s="56">
        <f t="shared" si="1"/>
        <v>0</v>
      </c>
    </row>
    <row r="22" spans="1:11" ht="15.75">
      <c r="A22" s="49">
        <v>15</v>
      </c>
      <c r="B22" s="50" t="s">
        <v>19</v>
      </c>
      <c r="C22" s="6"/>
      <c r="D22" s="6"/>
      <c r="E22" s="62"/>
      <c r="F22" s="56">
        <f t="shared" si="0"/>
        <v>0</v>
      </c>
      <c r="H22" s="6"/>
      <c r="I22" s="6"/>
      <c r="J22" s="62"/>
      <c r="K22" s="56">
        <f t="shared" si="1"/>
        <v>0</v>
      </c>
    </row>
    <row r="23" spans="1:11" ht="15.75">
      <c r="A23" s="49">
        <v>16</v>
      </c>
      <c r="B23" s="50" t="s">
        <v>20</v>
      </c>
      <c r="C23" s="6"/>
      <c r="D23" s="6"/>
      <c r="E23" s="62"/>
      <c r="F23" s="56">
        <f t="shared" si="0"/>
        <v>0</v>
      </c>
      <c r="H23" s="6"/>
      <c r="I23" s="6"/>
      <c r="J23" s="62"/>
      <c r="K23" s="56">
        <f t="shared" si="1"/>
        <v>0</v>
      </c>
    </row>
    <row r="24" spans="1:11" ht="15.75">
      <c r="A24" s="49">
        <v>17</v>
      </c>
      <c r="B24" s="50" t="s">
        <v>21</v>
      </c>
      <c r="C24" s="6"/>
      <c r="D24" s="6"/>
      <c r="E24" s="62"/>
      <c r="F24" s="56">
        <f t="shared" si="0"/>
        <v>0</v>
      </c>
      <c r="H24" s="6"/>
      <c r="I24" s="6"/>
      <c r="J24" s="62"/>
      <c r="K24" s="56">
        <f t="shared" si="1"/>
        <v>0</v>
      </c>
    </row>
    <row r="25" spans="1:11" ht="15.75">
      <c r="A25" s="49">
        <v>18</v>
      </c>
      <c r="B25" s="50" t="s">
        <v>87</v>
      </c>
      <c r="C25" s="6"/>
      <c r="D25" s="6"/>
      <c r="E25" s="62"/>
      <c r="F25" s="56">
        <f t="shared" si="0"/>
        <v>0</v>
      </c>
      <c r="H25" s="6"/>
      <c r="I25" s="6"/>
      <c r="J25" s="62"/>
      <c r="K25" s="56">
        <f t="shared" si="1"/>
        <v>0</v>
      </c>
    </row>
    <row r="26" spans="1:11" ht="15.75">
      <c r="A26" s="49">
        <v>19</v>
      </c>
      <c r="B26" s="50" t="s">
        <v>22</v>
      </c>
      <c r="C26" s="6"/>
      <c r="D26" s="6"/>
      <c r="E26" s="62"/>
      <c r="F26" s="56">
        <f t="shared" si="0"/>
        <v>0</v>
      </c>
      <c r="H26" s="6"/>
      <c r="I26" s="6"/>
      <c r="J26" s="62"/>
      <c r="K26" s="56">
        <f t="shared" si="1"/>
        <v>0</v>
      </c>
    </row>
    <row r="27" spans="1:11" ht="15.75">
      <c r="A27" s="49">
        <v>20</v>
      </c>
      <c r="B27" s="50" t="s">
        <v>23</v>
      </c>
      <c r="C27" s="6"/>
      <c r="D27" s="6"/>
      <c r="E27" s="62"/>
      <c r="F27" s="56">
        <f t="shared" si="0"/>
        <v>0</v>
      </c>
      <c r="H27" s="6"/>
      <c r="I27" s="6"/>
      <c r="J27" s="62"/>
      <c r="K27" s="56">
        <f t="shared" si="1"/>
        <v>0</v>
      </c>
    </row>
    <row r="28" spans="1:11" ht="15.75">
      <c r="A28" s="49">
        <v>21</v>
      </c>
      <c r="B28" s="50" t="s">
        <v>24</v>
      </c>
      <c r="C28" s="6"/>
      <c r="D28" s="6"/>
      <c r="E28" s="62"/>
      <c r="F28" s="56">
        <f t="shared" si="0"/>
        <v>0</v>
      </c>
      <c r="H28" s="6"/>
      <c r="I28" s="6"/>
      <c r="J28" s="62"/>
      <c r="K28" s="56">
        <f t="shared" si="1"/>
        <v>0</v>
      </c>
    </row>
    <row r="29" spans="1:11" ht="15.75">
      <c r="A29" s="49">
        <v>22</v>
      </c>
      <c r="B29" s="50" t="s">
        <v>25</v>
      </c>
      <c r="C29" s="6"/>
      <c r="D29" s="6"/>
      <c r="E29" s="62"/>
      <c r="F29" s="56">
        <f t="shared" si="0"/>
        <v>0</v>
      </c>
      <c r="H29" s="6"/>
      <c r="I29" s="6"/>
      <c r="J29" s="62"/>
      <c r="K29" s="56">
        <f t="shared" si="1"/>
        <v>0</v>
      </c>
    </row>
    <row r="30" spans="1:11" ht="15.75">
      <c r="A30" s="49">
        <v>23</v>
      </c>
      <c r="B30" s="50" t="s">
        <v>26</v>
      </c>
      <c r="C30" s="6"/>
      <c r="D30" s="6"/>
      <c r="E30" s="62"/>
      <c r="F30" s="56">
        <f t="shared" si="0"/>
        <v>0</v>
      </c>
      <c r="H30" s="6"/>
      <c r="I30" s="6"/>
      <c r="J30" s="62"/>
      <c r="K30" s="56">
        <f t="shared" si="1"/>
        <v>0</v>
      </c>
    </row>
    <row r="31" spans="1:11" ht="15.75">
      <c r="A31" s="49">
        <v>24</v>
      </c>
      <c r="B31" s="50" t="s">
        <v>36</v>
      </c>
      <c r="C31" s="6"/>
      <c r="D31" s="6"/>
      <c r="E31" s="62"/>
      <c r="F31" s="56">
        <f t="shared" si="0"/>
        <v>0</v>
      </c>
      <c r="H31" s="6"/>
      <c r="I31" s="6"/>
      <c r="J31" s="62"/>
      <c r="K31" s="56">
        <f t="shared" si="1"/>
        <v>0</v>
      </c>
    </row>
    <row r="32" spans="1:11" ht="15.75">
      <c r="A32" s="49">
        <v>25</v>
      </c>
      <c r="B32" s="50" t="s">
        <v>37</v>
      </c>
      <c r="C32" s="6"/>
      <c r="D32" s="6"/>
      <c r="E32" s="62"/>
      <c r="F32" s="56">
        <f t="shared" si="0"/>
        <v>0</v>
      </c>
      <c r="H32" s="6"/>
      <c r="I32" s="6"/>
      <c r="J32" s="62"/>
      <c r="K32" s="56">
        <f t="shared" si="1"/>
        <v>0</v>
      </c>
    </row>
    <row r="33" spans="1:11" ht="15.75">
      <c r="A33" s="49">
        <v>26</v>
      </c>
      <c r="B33" s="50" t="s">
        <v>39</v>
      </c>
      <c r="C33" s="6"/>
      <c r="D33" s="6"/>
      <c r="E33" s="62"/>
      <c r="F33" s="56">
        <f t="shared" si="0"/>
        <v>0</v>
      </c>
      <c r="H33" s="6"/>
      <c r="I33" s="6"/>
      <c r="J33" s="62"/>
      <c r="K33" s="56">
        <f t="shared" si="1"/>
        <v>0</v>
      </c>
    </row>
    <row r="34" spans="1:11" ht="15.75">
      <c r="A34" s="49">
        <v>27</v>
      </c>
      <c r="B34" s="50" t="s">
        <v>41</v>
      </c>
      <c r="C34" s="6"/>
      <c r="D34" s="6"/>
      <c r="E34" s="62"/>
      <c r="F34" s="56">
        <f t="shared" si="0"/>
        <v>0</v>
      </c>
      <c r="H34" s="6"/>
      <c r="I34" s="6"/>
      <c r="J34" s="62"/>
      <c r="K34" s="56">
        <f t="shared" si="1"/>
        <v>0</v>
      </c>
    </row>
    <row r="35" spans="1:11" ht="15.75">
      <c r="A35" s="49">
        <v>28</v>
      </c>
      <c r="B35" s="50" t="s">
        <v>54</v>
      </c>
      <c r="C35" s="6"/>
      <c r="D35" s="6"/>
      <c r="E35" s="62"/>
      <c r="F35" s="56">
        <f t="shared" si="0"/>
        <v>0</v>
      </c>
      <c r="H35" s="6"/>
      <c r="I35" s="6"/>
      <c r="J35" s="62"/>
      <c r="K35" s="56">
        <f t="shared" si="1"/>
        <v>0</v>
      </c>
    </row>
    <row r="36" spans="1:11" ht="15.75">
      <c r="A36" s="49">
        <v>29</v>
      </c>
      <c r="B36" s="50" t="s">
        <v>55</v>
      </c>
      <c r="C36" s="6"/>
      <c r="D36" s="6"/>
      <c r="E36" s="62"/>
      <c r="F36" s="56">
        <f t="shared" si="0"/>
        <v>0</v>
      </c>
      <c r="H36" s="6"/>
      <c r="I36" s="6"/>
      <c r="J36" s="62"/>
      <c r="K36" s="56">
        <f t="shared" si="1"/>
        <v>0</v>
      </c>
    </row>
    <row r="37" spans="1:11" ht="15.75">
      <c r="A37" s="49">
        <v>30</v>
      </c>
      <c r="B37" s="50" t="s">
        <v>64</v>
      </c>
      <c r="C37" s="6"/>
      <c r="D37" s="6"/>
      <c r="E37" s="62"/>
      <c r="F37" s="56">
        <f t="shared" si="0"/>
        <v>0</v>
      </c>
      <c r="H37" s="6"/>
      <c r="I37" s="6"/>
      <c r="J37" s="62"/>
      <c r="K37" s="56">
        <f t="shared" si="1"/>
        <v>0</v>
      </c>
    </row>
    <row r="38" spans="1:11" ht="15.75">
      <c r="A38" s="51"/>
      <c r="B38" s="51" t="s">
        <v>27</v>
      </c>
      <c r="C38" s="57">
        <f>SUM(C8:C37)</f>
        <v>0</v>
      </c>
      <c r="D38" s="57">
        <f>SUM(D8:D37)</f>
        <v>0</v>
      </c>
      <c r="E38" s="57">
        <f>SUM(E8:E37)</f>
        <v>0</v>
      </c>
      <c r="F38" s="56">
        <f t="shared" si="0"/>
        <v>0</v>
      </c>
      <c r="H38" s="57">
        <f>SUM(H8:H37)</f>
        <v>0</v>
      </c>
      <c r="I38" s="57">
        <f>SUM(I8:I37)</f>
        <v>0</v>
      </c>
      <c r="J38" s="57">
        <f>SUM(J8:J37)</f>
        <v>0</v>
      </c>
      <c r="K38" s="56">
        <f t="shared" si="1"/>
        <v>0</v>
      </c>
    </row>
    <row r="44" spans="7:8" ht="12.75">
      <c r="G44" s="85" t="s">
        <v>92</v>
      </c>
      <c r="H44" s="85"/>
    </row>
    <row r="45" spans="7:9" ht="12.75">
      <c r="G45" s="85"/>
      <c r="H45" s="85"/>
      <c r="I45" s="3">
        <f>F38+K38</f>
        <v>0</v>
      </c>
    </row>
  </sheetData>
  <mergeCells count="1">
    <mergeCell ref="G44:H4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0">
      <selection activeCell="C9" sqref="C9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67" t="s">
        <v>98</v>
      </c>
      <c r="B3" s="67"/>
      <c r="C3" s="67"/>
      <c r="D3" s="67"/>
      <c r="E3" s="67"/>
      <c r="F3" s="67"/>
      <c r="G3" s="67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31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8">
        <v>25094.28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8">
        <v>12997.77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8">
        <v>6424.56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8">
        <v>24381.6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8">
        <v>70219.35</v>
      </c>
      <c r="D10" s="1"/>
      <c r="E10" s="1"/>
      <c r="F10" s="32"/>
      <c r="G10" s="32"/>
    </row>
    <row r="11" spans="1:7" ht="15.75">
      <c r="A11" s="49">
        <v>6</v>
      </c>
      <c r="B11" s="50" t="s">
        <v>53</v>
      </c>
      <c r="C11" s="58">
        <v>41649.35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8">
        <v>71283.68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8">
        <v>30110.16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8">
        <v>22433.42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8">
        <v>2885.61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8">
        <v>22906.54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8">
        <v>4015.44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8">
        <v>1632.03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8">
        <v>6513.82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8">
        <v>29015.43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8">
        <v>1226.93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8">
        <v>2219.4</v>
      </c>
      <c r="D22" s="1"/>
      <c r="E22" s="1"/>
      <c r="F22" s="32"/>
      <c r="G22" s="32"/>
    </row>
    <row r="23" spans="1:7" ht="15.75">
      <c r="A23" s="49">
        <v>18</v>
      </c>
      <c r="B23" s="50" t="s">
        <v>85</v>
      </c>
      <c r="C23" s="58">
        <v>34526.5</v>
      </c>
      <c r="D23" s="1"/>
      <c r="E23" s="1"/>
      <c r="F23" s="32"/>
      <c r="G23" s="32"/>
    </row>
    <row r="24" spans="1:7" ht="15.75">
      <c r="A24" s="49">
        <v>19</v>
      </c>
      <c r="B24" s="50" t="s">
        <v>22</v>
      </c>
      <c r="C24" s="58">
        <v>27684.81</v>
      </c>
      <c r="D24" s="1"/>
      <c r="E24" s="1"/>
      <c r="F24" s="32"/>
      <c r="G24" s="32"/>
    </row>
    <row r="25" spans="1:7" ht="15.75">
      <c r="A25" s="49">
        <v>20</v>
      </c>
      <c r="B25" s="50" t="s">
        <v>23</v>
      </c>
      <c r="C25" s="58">
        <v>14305.57</v>
      </c>
      <c r="D25" s="1"/>
      <c r="E25" s="1"/>
      <c r="F25" s="32"/>
      <c r="G25" s="32"/>
    </row>
    <row r="26" spans="1:7" ht="15.75">
      <c r="A26" s="49">
        <v>21</v>
      </c>
      <c r="B26" s="50" t="s">
        <v>24</v>
      </c>
      <c r="C26" s="58">
        <v>5186.95</v>
      </c>
      <c r="D26" s="1"/>
      <c r="E26" s="1"/>
      <c r="F26" s="32"/>
      <c r="G26" s="32"/>
    </row>
    <row r="27" spans="1:7" ht="15.75">
      <c r="A27" s="49">
        <v>22</v>
      </c>
      <c r="B27" s="50" t="s">
        <v>25</v>
      </c>
      <c r="C27" s="58">
        <v>69669.49</v>
      </c>
      <c r="D27" s="1"/>
      <c r="E27" s="1"/>
      <c r="F27" s="32"/>
      <c r="G27" s="32"/>
    </row>
    <row r="28" spans="1:7" ht="15.75">
      <c r="A28" s="49">
        <v>23</v>
      </c>
      <c r="B28" s="50" t="s">
        <v>26</v>
      </c>
      <c r="C28" s="58">
        <v>27218.37</v>
      </c>
      <c r="D28" s="1"/>
      <c r="E28" s="1"/>
      <c r="F28" s="32"/>
      <c r="G28" s="32"/>
    </row>
    <row r="29" spans="1:7" ht="15.75">
      <c r="A29" s="49">
        <v>24</v>
      </c>
      <c r="B29" s="50" t="s">
        <v>36</v>
      </c>
      <c r="C29" s="58">
        <v>2814.86</v>
      </c>
      <c r="D29" s="1"/>
      <c r="E29" s="1"/>
      <c r="F29" s="32"/>
      <c r="G29" s="32"/>
    </row>
    <row r="30" spans="1:7" ht="15.75">
      <c r="A30" s="49">
        <v>25</v>
      </c>
      <c r="B30" s="50" t="s">
        <v>37</v>
      </c>
      <c r="C30" s="58">
        <v>15804.54</v>
      </c>
      <c r="D30" s="1"/>
      <c r="E30" s="1"/>
      <c r="F30" s="32"/>
      <c r="G30" s="32"/>
    </row>
    <row r="31" spans="1:7" ht="15.75">
      <c r="A31" s="49">
        <v>26</v>
      </c>
      <c r="B31" s="50" t="s">
        <v>39</v>
      </c>
      <c r="C31" s="58">
        <v>2798.69</v>
      </c>
      <c r="D31" s="1"/>
      <c r="E31" s="1"/>
      <c r="F31" s="32"/>
      <c r="G31" s="32"/>
    </row>
    <row r="32" spans="1:7" ht="15.75">
      <c r="A32" s="49">
        <v>27</v>
      </c>
      <c r="B32" s="50" t="s">
        <v>41</v>
      </c>
      <c r="C32" s="58">
        <v>1153.21</v>
      </c>
      <c r="D32" s="1"/>
      <c r="E32" s="1"/>
      <c r="F32" s="32"/>
      <c r="G32" s="32"/>
    </row>
    <row r="33" spans="1:7" ht="15.75">
      <c r="A33" s="49">
        <v>28</v>
      </c>
      <c r="B33" s="50" t="s">
        <v>54</v>
      </c>
      <c r="C33" s="58">
        <v>230.71</v>
      </c>
      <c r="D33" s="1"/>
      <c r="E33" s="1"/>
      <c r="F33" s="32"/>
      <c r="G33" s="32"/>
    </row>
    <row r="34" spans="1:7" ht="15.75">
      <c r="A34" s="49">
        <v>29</v>
      </c>
      <c r="B34" s="50" t="s">
        <v>55</v>
      </c>
      <c r="C34" s="58">
        <v>5949.07</v>
      </c>
      <c r="D34" s="1"/>
      <c r="E34" s="1"/>
      <c r="F34" s="32"/>
      <c r="G34" s="32"/>
    </row>
    <row r="35" spans="1:7" ht="15.75">
      <c r="A35" s="49">
        <v>30</v>
      </c>
      <c r="B35" s="50" t="s">
        <v>64</v>
      </c>
      <c r="C35" s="58">
        <v>771.88</v>
      </c>
      <c r="D35" s="1"/>
      <c r="E35" s="1"/>
      <c r="F35" s="32"/>
      <c r="G35" s="32"/>
    </row>
    <row r="36" spans="1:7" ht="15.75">
      <c r="A36" s="51"/>
      <c r="B36" s="51" t="s">
        <v>27</v>
      </c>
      <c r="C36" s="7">
        <f>SUM(C6:C35)</f>
        <v>583124.0199999999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4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4">
      <selection activeCell="H35" sqref="H35:H36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6" t="s">
        <v>99</v>
      </c>
      <c r="B4" s="86"/>
      <c r="C4" s="86"/>
      <c r="D4" s="86"/>
      <c r="E4" s="86"/>
      <c r="F4" s="86"/>
      <c r="G4" s="86"/>
      <c r="H4" s="86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58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23098.58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>
        <v>3965.87</v>
      </c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>
        <v>405.77</v>
      </c>
    </row>
    <row r="10" spans="1:3" ht="15.75">
      <c r="A10" s="49">
        <v>4</v>
      </c>
      <c r="B10" s="50" t="s">
        <v>9</v>
      </c>
      <c r="C10" s="6">
        <v>5989.2</v>
      </c>
    </row>
    <row r="11" spans="1:3" ht="15.75">
      <c r="A11" s="49">
        <v>5</v>
      </c>
      <c r="B11" s="50" t="s">
        <v>10</v>
      </c>
      <c r="C11" s="6">
        <v>19850.44</v>
      </c>
    </row>
    <row r="12" spans="1:3" ht="15.75">
      <c r="A12" s="49">
        <v>6</v>
      </c>
      <c r="B12" s="50" t="s">
        <v>53</v>
      </c>
      <c r="C12" s="6">
        <v>6635.04</v>
      </c>
    </row>
    <row r="13" spans="1:3" ht="15.75">
      <c r="A13" s="49">
        <v>7</v>
      </c>
      <c r="B13" s="50" t="s">
        <v>11</v>
      </c>
      <c r="C13" s="6">
        <v>49196.94</v>
      </c>
    </row>
    <row r="14" spans="1:3" ht="15.75">
      <c r="A14" s="49">
        <v>8</v>
      </c>
      <c r="B14" s="50" t="s">
        <v>12</v>
      </c>
      <c r="C14" s="6">
        <v>13623.67</v>
      </c>
    </row>
    <row r="15" spans="1:3" ht="15.75">
      <c r="A15" s="49">
        <v>9</v>
      </c>
      <c r="B15" s="50" t="s">
        <v>13</v>
      </c>
      <c r="C15" s="6">
        <v>12565.3</v>
      </c>
    </row>
    <row r="16" spans="1:3" ht="15.75">
      <c r="A16" s="49">
        <v>10</v>
      </c>
      <c r="B16" s="50" t="s">
        <v>14</v>
      </c>
      <c r="C16" s="6">
        <v>894.69</v>
      </c>
    </row>
    <row r="17" spans="1:3" ht="15.75">
      <c r="A17" s="49">
        <v>11</v>
      </c>
      <c r="B17" s="50" t="s">
        <v>15</v>
      </c>
      <c r="C17" s="6">
        <v>11521.98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17407.39</v>
      </c>
    </row>
    <row r="21" spans="1:3" ht="15.75">
      <c r="A21" s="49">
        <v>15</v>
      </c>
      <c r="B21" s="50" t="s">
        <v>19</v>
      </c>
      <c r="C21" s="6">
        <v>11771.7</v>
      </c>
    </row>
    <row r="22" spans="1:3" ht="15.75">
      <c r="A22" s="49">
        <v>16</v>
      </c>
      <c r="B22" s="50" t="s">
        <v>20</v>
      </c>
      <c r="C22" s="6"/>
    </row>
    <row r="23" spans="1:3" ht="15.75">
      <c r="A23" s="49">
        <v>17</v>
      </c>
      <c r="B23" s="50" t="s">
        <v>21</v>
      </c>
      <c r="C23" s="6"/>
    </row>
    <row r="24" spans="1:3" ht="15.75">
      <c r="A24" s="49">
        <v>18</v>
      </c>
      <c r="B24" s="50" t="s">
        <v>87</v>
      </c>
      <c r="C24" s="6">
        <v>5766.24</v>
      </c>
    </row>
    <row r="25" spans="1:3" ht="15.75">
      <c r="A25" s="49">
        <v>19</v>
      </c>
      <c r="B25" s="50" t="s">
        <v>22</v>
      </c>
      <c r="C25" s="6">
        <v>15192.18</v>
      </c>
    </row>
    <row r="26" spans="1:3" ht="15.75">
      <c r="A26" s="49">
        <v>20</v>
      </c>
      <c r="B26" s="50" t="s">
        <v>23</v>
      </c>
      <c r="C26" s="6"/>
    </row>
    <row r="27" spans="1:3" ht="15.75">
      <c r="A27" s="49">
        <v>21</v>
      </c>
      <c r="B27" s="50" t="s">
        <v>24</v>
      </c>
      <c r="C27" s="6"/>
    </row>
    <row r="28" spans="1:3" ht="15.75">
      <c r="A28" s="49">
        <v>22</v>
      </c>
      <c r="B28" s="50" t="s">
        <v>25</v>
      </c>
      <c r="C28" s="6">
        <v>23606.3</v>
      </c>
    </row>
    <row r="29" spans="1:3" ht="15.75">
      <c r="A29" s="49">
        <v>23</v>
      </c>
      <c r="B29" s="50" t="s">
        <v>26</v>
      </c>
      <c r="C29" s="6">
        <v>8106.26</v>
      </c>
    </row>
    <row r="30" spans="1:3" ht="15.75">
      <c r="A30" s="49">
        <v>24</v>
      </c>
      <c r="B30" s="50" t="s">
        <v>36</v>
      </c>
      <c r="C30" s="6"/>
    </row>
    <row r="31" spans="1:3" ht="15.75">
      <c r="A31" s="49">
        <v>25</v>
      </c>
      <c r="B31" s="50" t="s">
        <v>37</v>
      </c>
      <c r="C31" s="6">
        <v>2541.05</v>
      </c>
    </row>
    <row r="32" spans="1:3" ht="15.75">
      <c r="A32" s="49">
        <v>26</v>
      </c>
      <c r="B32" s="50" t="s">
        <v>39</v>
      </c>
      <c r="C32" s="6"/>
    </row>
    <row r="33" spans="1:3" ht="15.75">
      <c r="A33" s="49">
        <v>27</v>
      </c>
      <c r="B33" s="50" t="s">
        <v>41</v>
      </c>
      <c r="C33" s="6"/>
    </row>
    <row r="34" spans="1:3" ht="15.75">
      <c r="A34" s="49">
        <v>28</v>
      </c>
      <c r="B34" s="50" t="s">
        <v>54</v>
      </c>
      <c r="C34" s="6"/>
    </row>
    <row r="35" spans="1:3" ht="15.75">
      <c r="A35" s="49">
        <v>29</v>
      </c>
      <c r="B35" s="50" t="s">
        <v>55</v>
      </c>
      <c r="C35" s="6"/>
    </row>
    <row r="36" spans="1:3" ht="15.75">
      <c r="A36" s="49">
        <v>30</v>
      </c>
      <c r="B36" s="50" t="s">
        <v>64</v>
      </c>
      <c r="C36" s="6"/>
    </row>
    <row r="37" spans="1:3" ht="15.75">
      <c r="A37" s="51"/>
      <c r="B37" s="51" t="s">
        <v>27</v>
      </c>
      <c r="C37" s="56">
        <f>SUM(C7:C36)</f>
        <v>232138.59999999998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D23" sqref="D23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6" t="s">
        <v>100</v>
      </c>
      <c r="B3" s="86"/>
      <c r="C3" s="86"/>
      <c r="D3" s="86"/>
      <c r="E3" s="86"/>
      <c r="F3" s="86"/>
      <c r="G3" s="86"/>
    </row>
    <row r="4" spans="1:7" ht="15">
      <c r="A4" s="87"/>
      <c r="B4" s="87"/>
      <c r="C4" s="37" t="s">
        <v>32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33</v>
      </c>
      <c r="D5" s="38" t="s">
        <v>34</v>
      </c>
      <c r="E5" s="39" t="s">
        <v>35</v>
      </c>
      <c r="F5" s="32"/>
      <c r="G5" s="32"/>
    </row>
    <row r="6" spans="1:7" ht="15.75">
      <c r="A6" s="49">
        <v>1</v>
      </c>
      <c r="B6" s="50" t="s">
        <v>6</v>
      </c>
      <c r="C6" s="6">
        <v>11390.18</v>
      </c>
      <c r="D6" s="6">
        <v>20046.58</v>
      </c>
      <c r="E6" s="7">
        <f>C6+D6</f>
        <v>31436.760000000002</v>
      </c>
      <c r="F6" s="32"/>
      <c r="G6" s="32"/>
    </row>
    <row r="7" spans="1:7" ht="15.75">
      <c r="A7" s="49">
        <v>2</v>
      </c>
      <c r="B7" s="50" t="s">
        <v>7</v>
      </c>
      <c r="C7" s="6">
        <v>726.76</v>
      </c>
      <c r="D7" s="6">
        <v>864.11</v>
      </c>
      <c r="E7" s="7">
        <f aca="true" t="shared" si="0" ref="E7:E36">C7+D7</f>
        <v>1590.87</v>
      </c>
      <c r="F7" s="32"/>
      <c r="G7" s="32"/>
    </row>
    <row r="8" spans="1:7" ht="15.75">
      <c r="A8" s="49">
        <v>3</v>
      </c>
      <c r="B8" s="50" t="s">
        <v>8</v>
      </c>
      <c r="C8" s="6">
        <v>122.07</v>
      </c>
      <c r="D8" s="6">
        <v>2264.27</v>
      </c>
      <c r="E8" s="7">
        <f t="shared" si="0"/>
        <v>2386.34</v>
      </c>
      <c r="F8" s="32"/>
      <c r="G8" s="32"/>
    </row>
    <row r="9" spans="1:7" ht="15.75">
      <c r="A9" s="49">
        <v>4</v>
      </c>
      <c r="B9" s="50" t="s">
        <v>9</v>
      </c>
      <c r="C9" s="6">
        <v>10180.26</v>
      </c>
      <c r="D9" s="6">
        <v>16218.81</v>
      </c>
      <c r="E9" s="7">
        <f t="shared" si="0"/>
        <v>26399.07</v>
      </c>
      <c r="F9" s="32"/>
      <c r="G9" s="32"/>
    </row>
    <row r="10" spans="1:7" ht="15.75">
      <c r="A10" s="49">
        <v>5</v>
      </c>
      <c r="B10" s="50" t="s">
        <v>10</v>
      </c>
      <c r="C10" s="6">
        <v>24258.44</v>
      </c>
      <c r="D10" s="6">
        <v>47545.02</v>
      </c>
      <c r="E10" s="7">
        <f t="shared" si="0"/>
        <v>71803.45999999999</v>
      </c>
      <c r="F10" s="32"/>
      <c r="G10" s="32"/>
    </row>
    <row r="11" spans="1:7" ht="15.75">
      <c r="A11" s="49">
        <v>6</v>
      </c>
      <c r="B11" s="50" t="s">
        <v>53</v>
      </c>
      <c r="C11" s="6">
        <v>7591.84</v>
      </c>
      <c r="D11" s="6">
        <v>20250.54</v>
      </c>
      <c r="E11" s="7">
        <f t="shared" si="0"/>
        <v>27842.38</v>
      </c>
      <c r="F11" s="32"/>
      <c r="G11" s="32"/>
    </row>
    <row r="12" spans="1:7" ht="15.75">
      <c r="A12" s="49">
        <v>7</v>
      </c>
      <c r="B12" s="50" t="s">
        <v>11</v>
      </c>
      <c r="C12" s="6">
        <v>34745.32</v>
      </c>
      <c r="D12" s="6">
        <v>61705.32</v>
      </c>
      <c r="E12" s="7">
        <f t="shared" si="0"/>
        <v>96450.64</v>
      </c>
      <c r="F12" s="32"/>
      <c r="G12" s="32"/>
    </row>
    <row r="13" spans="1:7" ht="15.75">
      <c r="A13" s="49">
        <v>8</v>
      </c>
      <c r="B13" s="50" t="s">
        <v>12</v>
      </c>
      <c r="C13" s="6">
        <v>5170.81</v>
      </c>
      <c r="D13" s="6">
        <v>7416.11</v>
      </c>
      <c r="E13" s="7">
        <f t="shared" si="0"/>
        <v>12586.92</v>
      </c>
      <c r="F13" s="32"/>
      <c r="G13" s="32"/>
    </row>
    <row r="14" spans="1:7" ht="15.75">
      <c r="A14" s="49">
        <v>9</v>
      </c>
      <c r="B14" s="50" t="s">
        <v>13</v>
      </c>
      <c r="C14" s="6">
        <v>6745.95</v>
      </c>
      <c r="D14" s="6">
        <v>10878.47</v>
      </c>
      <c r="E14" s="7">
        <f t="shared" si="0"/>
        <v>17624.42</v>
      </c>
      <c r="F14" s="32"/>
      <c r="G14" s="32"/>
    </row>
    <row r="15" spans="1:7" ht="15.75">
      <c r="A15" s="49">
        <v>10</v>
      </c>
      <c r="B15" s="50" t="s">
        <v>14</v>
      </c>
      <c r="C15" s="6"/>
      <c r="D15" s="6"/>
      <c r="E15" s="7">
        <f t="shared" si="0"/>
        <v>0</v>
      </c>
      <c r="F15" s="32"/>
      <c r="G15" s="32"/>
    </row>
    <row r="16" spans="1:7" ht="15.75">
      <c r="A16" s="49">
        <v>11</v>
      </c>
      <c r="B16" s="50" t="s">
        <v>15</v>
      </c>
      <c r="C16" s="6">
        <v>6840.73</v>
      </c>
      <c r="D16" s="6">
        <v>10543.77</v>
      </c>
      <c r="E16" s="7">
        <f t="shared" si="0"/>
        <v>17384.5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2825.32</v>
      </c>
      <c r="D19" s="6">
        <v>8935.4</v>
      </c>
      <c r="E19" s="7">
        <f t="shared" si="0"/>
        <v>11760.72</v>
      </c>
      <c r="F19" s="32"/>
      <c r="G19" s="32"/>
    </row>
    <row r="20" spans="1:7" ht="15.75">
      <c r="A20" s="49">
        <v>15</v>
      </c>
      <c r="B20" s="50" t="s">
        <v>19</v>
      </c>
      <c r="C20" s="6">
        <v>8126.91</v>
      </c>
      <c r="D20" s="6">
        <v>27731.11</v>
      </c>
      <c r="E20" s="7">
        <f t="shared" si="0"/>
        <v>35858.020000000004</v>
      </c>
      <c r="F20" s="32"/>
      <c r="G20" s="32"/>
    </row>
    <row r="21" spans="1:7" ht="15.75">
      <c r="A21" s="49">
        <v>16</v>
      </c>
      <c r="B21" s="50" t="s">
        <v>20</v>
      </c>
      <c r="C21" s="6"/>
      <c r="D21" s="6"/>
      <c r="E21" s="7">
        <f t="shared" si="0"/>
        <v>0</v>
      </c>
      <c r="F21" s="32"/>
      <c r="G21" s="32"/>
    </row>
    <row r="22" spans="1:7" ht="15.75">
      <c r="A22" s="49">
        <v>17</v>
      </c>
      <c r="B22" s="50" t="s">
        <v>21</v>
      </c>
      <c r="C22" s="6"/>
      <c r="D22" s="6"/>
      <c r="E22" s="7">
        <f t="shared" si="0"/>
        <v>0</v>
      </c>
      <c r="F22" s="32"/>
      <c r="G22" s="32"/>
    </row>
    <row r="23" spans="1:7" ht="15.75">
      <c r="A23" s="49">
        <v>18</v>
      </c>
      <c r="B23" s="50" t="s">
        <v>87</v>
      </c>
      <c r="C23" s="6">
        <v>12580.13</v>
      </c>
      <c r="D23" s="6">
        <v>17645.2</v>
      </c>
      <c r="E23" s="7">
        <f t="shared" si="0"/>
        <v>30225.33</v>
      </c>
      <c r="F23" s="32"/>
      <c r="G23" s="32"/>
    </row>
    <row r="24" spans="1:7" ht="15.75">
      <c r="A24" s="49">
        <v>19</v>
      </c>
      <c r="B24" s="50" t="s">
        <v>22</v>
      </c>
      <c r="C24" s="6">
        <v>13534.46</v>
      </c>
      <c r="D24" s="6">
        <v>24925.52</v>
      </c>
      <c r="E24" s="7">
        <f t="shared" si="0"/>
        <v>38459.979999999996</v>
      </c>
      <c r="F24" s="32"/>
      <c r="G24" s="32"/>
    </row>
    <row r="25" spans="1:7" ht="15.75">
      <c r="A25" s="49">
        <v>20</v>
      </c>
      <c r="B25" s="50" t="s">
        <v>23</v>
      </c>
      <c r="C25" s="6">
        <v>803.14</v>
      </c>
      <c r="D25" s="6">
        <v>2456.61</v>
      </c>
      <c r="E25" s="7">
        <f t="shared" si="0"/>
        <v>3259.75</v>
      </c>
      <c r="F25" s="32"/>
      <c r="G25" s="32"/>
    </row>
    <row r="26" spans="1:7" ht="15.75">
      <c r="A26" s="49">
        <v>21</v>
      </c>
      <c r="B26" s="50" t="s">
        <v>24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25</v>
      </c>
      <c r="C27" s="6">
        <v>17194.45</v>
      </c>
      <c r="D27" s="6">
        <v>31404.01</v>
      </c>
      <c r="E27" s="7">
        <f t="shared" si="0"/>
        <v>48598.46</v>
      </c>
      <c r="F27" s="32"/>
      <c r="G27" s="32"/>
    </row>
    <row r="28" spans="1:7" ht="15.75">
      <c r="A28" s="49">
        <v>23</v>
      </c>
      <c r="B28" s="50" t="s">
        <v>26</v>
      </c>
      <c r="C28" s="6">
        <v>5707.32</v>
      </c>
      <c r="D28" s="6">
        <v>11794.78</v>
      </c>
      <c r="E28" s="7">
        <f t="shared" si="0"/>
        <v>17502.1</v>
      </c>
      <c r="F28" s="32"/>
      <c r="G28" s="32"/>
    </row>
    <row r="29" spans="1:7" ht="15.75">
      <c r="A29" s="49">
        <v>24</v>
      </c>
      <c r="B29" s="50" t="s">
        <v>36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37</v>
      </c>
      <c r="C30" s="6">
        <v>4072.13</v>
      </c>
      <c r="D30" s="6">
        <v>7677.51</v>
      </c>
      <c r="E30" s="7">
        <f t="shared" si="0"/>
        <v>11749.64</v>
      </c>
      <c r="F30" s="32"/>
      <c r="G30" s="32"/>
    </row>
    <row r="31" spans="1:7" ht="15.75">
      <c r="A31" s="49">
        <v>26</v>
      </c>
      <c r="B31" s="50" t="s">
        <v>39</v>
      </c>
      <c r="C31" s="6">
        <v>40.69</v>
      </c>
      <c r="D31" s="6">
        <v>567.14</v>
      </c>
      <c r="E31" s="7">
        <f t="shared" si="0"/>
        <v>607.8299999999999</v>
      </c>
      <c r="F31" s="32"/>
      <c r="G31" s="32"/>
    </row>
    <row r="32" spans="1:7" ht="15.75">
      <c r="A32" s="49">
        <v>27</v>
      </c>
      <c r="B32" s="50" t="s">
        <v>41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54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55</v>
      </c>
      <c r="C34" s="6">
        <v>484.29</v>
      </c>
      <c r="D34" s="6">
        <v>3448.94</v>
      </c>
      <c r="E34" s="7">
        <f t="shared" si="0"/>
        <v>3933.23</v>
      </c>
      <c r="F34" s="32"/>
      <c r="G34" s="32"/>
    </row>
    <row r="35" spans="1:7" ht="15.75">
      <c r="A35" s="49">
        <v>30</v>
      </c>
      <c r="B35" s="50" t="s">
        <v>64</v>
      </c>
      <c r="C35" s="6">
        <v>1521.27</v>
      </c>
      <c r="D35" s="6">
        <v>708.93</v>
      </c>
      <c r="E35" s="7">
        <f t="shared" si="0"/>
        <v>2230.2</v>
      </c>
      <c r="F35" s="32"/>
      <c r="G35" s="32"/>
    </row>
    <row r="36" spans="1:7" ht="15.75">
      <c r="A36" s="51"/>
      <c r="B36" s="51" t="s">
        <v>27</v>
      </c>
      <c r="C36" s="6">
        <f>SUM(C6:C35)</f>
        <v>174662.47000000003</v>
      </c>
      <c r="D36" s="6">
        <f>SUM(D6:D35)</f>
        <v>335028.1500000001</v>
      </c>
      <c r="E36" s="7">
        <f t="shared" si="0"/>
        <v>509690.6200000001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82</v>
      </c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4">
      <selection activeCell="G40" sqref="G40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53" t="s">
        <v>101</v>
      </c>
      <c r="B3" s="53"/>
      <c r="C3" s="53"/>
      <c r="D3" s="53"/>
      <c r="E3" s="53"/>
      <c r="F3" s="53"/>
    </row>
    <row r="4" spans="1:6" ht="15">
      <c r="A4" s="88"/>
      <c r="B4" s="88"/>
      <c r="C4" s="88"/>
      <c r="D4" s="88"/>
      <c r="E4" s="88"/>
      <c r="F4" s="32"/>
    </row>
    <row r="5" spans="1:6" ht="31.5">
      <c r="A5" s="44" t="s">
        <v>0</v>
      </c>
      <c r="B5" s="45" t="s">
        <v>1</v>
      </c>
      <c r="C5" s="45" t="s">
        <v>56</v>
      </c>
      <c r="D5" s="45" t="s">
        <v>57</v>
      </c>
      <c r="E5" s="32"/>
      <c r="F5" s="32"/>
    </row>
    <row r="6" spans="1:4" ht="15.75">
      <c r="A6" s="49">
        <v>1</v>
      </c>
      <c r="B6" s="50" t="s">
        <v>6</v>
      </c>
      <c r="C6" s="55">
        <v>8280</v>
      </c>
      <c r="D6" s="55"/>
    </row>
    <row r="7" spans="1:4" ht="15.75">
      <c r="A7" s="49">
        <v>2</v>
      </c>
      <c r="B7" s="50" t="s">
        <v>7</v>
      </c>
      <c r="C7" s="55">
        <v>960</v>
      </c>
      <c r="D7" s="55"/>
    </row>
    <row r="8" spans="1:4" ht="15.75">
      <c r="A8" s="49">
        <v>3</v>
      </c>
      <c r="B8" s="50" t="s">
        <v>8</v>
      </c>
      <c r="C8" s="55">
        <v>600</v>
      </c>
      <c r="D8" s="55"/>
    </row>
    <row r="9" spans="1:4" ht="15.75">
      <c r="A9" s="49">
        <v>4</v>
      </c>
      <c r="B9" s="50" t="s">
        <v>9</v>
      </c>
      <c r="C9" s="55">
        <v>3600</v>
      </c>
      <c r="D9" s="55"/>
    </row>
    <row r="10" spans="1:4" ht="15.75">
      <c r="A10" s="49">
        <v>5</v>
      </c>
      <c r="B10" s="50" t="s">
        <v>10</v>
      </c>
      <c r="C10" s="55">
        <v>11040</v>
      </c>
      <c r="D10" s="55">
        <v>480</v>
      </c>
    </row>
    <row r="11" spans="1:4" ht="15.75">
      <c r="A11" s="49">
        <v>6</v>
      </c>
      <c r="B11" s="50" t="s">
        <v>53</v>
      </c>
      <c r="C11" s="55">
        <v>3960</v>
      </c>
      <c r="D11" s="55">
        <v>480</v>
      </c>
    </row>
    <row r="12" spans="1:4" ht="15.75">
      <c r="A12" s="49">
        <v>7</v>
      </c>
      <c r="B12" s="50" t="s">
        <v>11</v>
      </c>
      <c r="C12" s="55">
        <v>16560</v>
      </c>
      <c r="D12" s="55">
        <v>3360</v>
      </c>
    </row>
    <row r="13" spans="1:4" ht="15.75">
      <c r="A13" s="49">
        <v>8</v>
      </c>
      <c r="B13" s="50" t="s">
        <v>12</v>
      </c>
      <c r="C13" s="55">
        <v>3600</v>
      </c>
      <c r="D13" s="55">
        <v>240</v>
      </c>
    </row>
    <row r="14" spans="1:4" ht="15.75">
      <c r="A14" s="49">
        <v>9</v>
      </c>
      <c r="B14" s="50" t="s">
        <v>13</v>
      </c>
      <c r="C14" s="55">
        <v>3120</v>
      </c>
      <c r="D14" s="55">
        <v>120</v>
      </c>
    </row>
    <row r="15" spans="1:4" ht="15.75">
      <c r="A15" s="49">
        <v>10</v>
      </c>
      <c r="B15" s="50" t="s">
        <v>14</v>
      </c>
      <c r="C15" s="55">
        <v>240</v>
      </c>
      <c r="D15" s="55"/>
    </row>
    <row r="16" spans="1:4" ht="15.75">
      <c r="A16" s="49">
        <v>11</v>
      </c>
      <c r="B16" s="50" t="s">
        <v>15</v>
      </c>
      <c r="C16" s="55">
        <v>3960</v>
      </c>
      <c r="D16" s="55">
        <v>960</v>
      </c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>
        <v>4800</v>
      </c>
      <c r="D19" s="55">
        <v>120</v>
      </c>
    </row>
    <row r="20" spans="1:4" ht="15.75">
      <c r="A20" s="49">
        <v>15</v>
      </c>
      <c r="B20" s="50" t="s">
        <v>19</v>
      </c>
      <c r="C20" s="55">
        <v>5280</v>
      </c>
      <c r="D20" s="55">
        <v>120</v>
      </c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87</v>
      </c>
      <c r="C23" s="55">
        <v>3240</v>
      </c>
      <c r="D23" s="55"/>
    </row>
    <row r="24" spans="1:4" ht="15.75">
      <c r="A24" s="49">
        <v>19</v>
      </c>
      <c r="B24" s="50" t="s">
        <v>22</v>
      </c>
      <c r="C24" s="55">
        <v>6000</v>
      </c>
      <c r="D24" s="55">
        <v>960</v>
      </c>
    </row>
    <row r="25" spans="1:4" ht="15.75">
      <c r="A25" s="49">
        <v>20</v>
      </c>
      <c r="B25" s="50" t="s">
        <v>23</v>
      </c>
      <c r="C25" s="55">
        <v>360</v>
      </c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>
        <v>9120</v>
      </c>
      <c r="D27" s="55">
        <v>480</v>
      </c>
    </row>
    <row r="28" spans="1:4" ht="15.75">
      <c r="A28" s="49">
        <v>23</v>
      </c>
      <c r="B28" s="50" t="s">
        <v>26</v>
      </c>
      <c r="C28" s="55">
        <v>2760</v>
      </c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>
        <v>1680</v>
      </c>
      <c r="D30" s="55">
        <v>480</v>
      </c>
    </row>
    <row r="31" spans="1:4" ht="15.75">
      <c r="A31" s="49">
        <v>26</v>
      </c>
      <c r="B31" s="50" t="s">
        <v>39</v>
      </c>
      <c r="C31" s="55">
        <v>120</v>
      </c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>
        <v>360</v>
      </c>
      <c r="D34" s="55"/>
    </row>
    <row r="35" spans="1:4" ht="15.75">
      <c r="A35" s="49">
        <v>30</v>
      </c>
      <c r="B35" s="50" t="s">
        <v>64</v>
      </c>
      <c r="C35" s="55">
        <v>120</v>
      </c>
      <c r="D35" s="55"/>
    </row>
    <row r="36" spans="1:4" ht="15.75">
      <c r="A36" s="51"/>
      <c r="B36" s="51" t="s">
        <v>27</v>
      </c>
      <c r="C36" s="56">
        <f>SUM(C6:C35)</f>
        <v>89760</v>
      </c>
      <c r="D36" s="56">
        <f>SUM(D6:D35)</f>
        <v>7800</v>
      </c>
    </row>
    <row r="38" ht="12.75">
      <c r="E38" s="3"/>
    </row>
    <row r="40" ht="12.75">
      <c r="C40" s="3"/>
    </row>
  </sheetData>
  <mergeCells count="1">
    <mergeCell ref="A4:E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C24" sqref="C24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2"/>
      <c r="B2" s="52"/>
      <c r="C2" s="52"/>
      <c r="D2" s="52"/>
      <c r="E2" s="52"/>
    </row>
    <row r="3" spans="1:5" ht="15">
      <c r="A3" s="53" t="s">
        <v>102</v>
      </c>
      <c r="B3" s="53"/>
      <c r="C3" s="53"/>
      <c r="D3" s="53"/>
      <c r="E3" s="53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59</v>
      </c>
      <c r="D5" s="32"/>
      <c r="E5" s="32"/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17732.34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7191.86</v>
      </c>
    </row>
    <row r="13" spans="1:3" ht="15.75">
      <c r="A13" s="49">
        <v>8</v>
      </c>
      <c r="B13" s="50" t="s">
        <v>12</v>
      </c>
      <c r="C13" s="55">
        <v>20874.72</v>
      </c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41465.9</v>
      </c>
    </row>
    <row r="24" spans="1:3" ht="15.75">
      <c r="A24" s="49">
        <v>19</v>
      </c>
      <c r="B24" s="50" t="s">
        <v>22</v>
      </c>
      <c r="C24" s="55">
        <v>11821.53</v>
      </c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1281.08</v>
      </c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100367.43000000001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2023-05-22T11:27:01Z</cp:lastPrinted>
  <dcterms:created xsi:type="dcterms:W3CDTF">2011-06-30T06:54:46Z</dcterms:created>
  <dcterms:modified xsi:type="dcterms:W3CDTF">2023-05-22T11:27:13Z</dcterms:modified>
  <cp:category/>
  <cp:version/>
  <cp:contentType/>
  <cp:contentStatus/>
</cp:coreProperties>
</file>